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955" activeTab="0"/>
  </bookViews>
  <sheets>
    <sheet name="Bevétel" sheetId="1" r:id="rId1"/>
    <sheet name="Kiadás" sheetId="2" r:id="rId2"/>
  </sheets>
  <definedNames/>
  <calcPr fullCalcOnLoad="1"/>
</workbook>
</file>

<file path=xl/sharedStrings.xml><?xml version="1.0" encoding="utf-8"?>
<sst xmlns="http://schemas.openxmlformats.org/spreadsheetml/2006/main" count="65" uniqueCount="58">
  <si>
    <t>Megnevezés</t>
  </si>
  <si>
    <t>Módosított előirányzat</t>
  </si>
  <si>
    <t>Javasolt módosítás</t>
  </si>
  <si>
    <t>Javasolt módosított előirányzat</t>
  </si>
  <si>
    <t>adatok ezer forintban</t>
  </si>
  <si>
    <t>Bevételi előirányzat főösszege:</t>
  </si>
  <si>
    <t>Ebből:</t>
  </si>
  <si>
    <t>Helyi adók</t>
  </si>
  <si>
    <t xml:space="preserve">Ebből: </t>
  </si>
  <si>
    <t>Központosított előirányzatok</t>
  </si>
  <si>
    <t>Normatív kötött felhasználású támogatások</t>
  </si>
  <si>
    <t>Támogatásértékű működési bevételek</t>
  </si>
  <si>
    <t>Támogatásértékű felhalmozási bevételek</t>
  </si>
  <si>
    <t>Kiadási előirányzat főösszege</t>
  </si>
  <si>
    <t>I. Működési kiadások előirányzata</t>
  </si>
  <si>
    <t>Személyi jellegű kiadások</t>
  </si>
  <si>
    <t>II. Felhalmozási kiadások előirányzata</t>
  </si>
  <si>
    <t>Beruházási kiadás</t>
  </si>
  <si>
    <t>Felújítás</t>
  </si>
  <si>
    <t>Egyéb felhalmozási kiadás</t>
  </si>
  <si>
    <t>Céltartalék</t>
  </si>
  <si>
    <t>Munkaadókat terhelő járulékok</t>
  </si>
  <si>
    <t>Dologi és egyéb folyó kiadások</t>
  </si>
  <si>
    <t>Ellátottak pénzbeli juttatásai</t>
  </si>
  <si>
    <t>Tartalék</t>
  </si>
  <si>
    <t>Működési célú hiteltörlesztés</t>
  </si>
  <si>
    <t>I. Kapott támogatások</t>
  </si>
  <si>
    <t>Normatív hozzájárulások</t>
  </si>
  <si>
    <t>Helyi önkormányzatok kiegészítő támogatása</t>
  </si>
  <si>
    <t>II. Működési és felhalmozási célú támogatásértékű bevétel</t>
  </si>
  <si>
    <t>Irányító szervtől kapott támogatás</t>
  </si>
  <si>
    <t>Előző évi költségvetési kiegészítések, visszatérülések</t>
  </si>
  <si>
    <t>III. Közhatalmi bevételek</t>
  </si>
  <si>
    <t>Átengedett központi adók (SZJA, Gépjárműadó, Termőföld bérbev. Adó)</t>
  </si>
  <si>
    <t>Bírság, pótlék, egyéb sajátos bevételek</t>
  </si>
  <si>
    <t>IV. Intézményi működési bevételek</t>
  </si>
  <si>
    <t>V. Felhalmozási bevétel</t>
  </si>
  <si>
    <t>Tárgyi eszközök, immat.javak értékesítés bev.-e</t>
  </si>
  <si>
    <t>Pénzügyi befektetések bevétele</t>
  </si>
  <si>
    <t>VI. Működési és felhalmozási célú átvett pénzeszköz</t>
  </si>
  <si>
    <t>Működési célú átvett pénzeszköz</t>
  </si>
  <si>
    <t>Felhalmozási célú átvett pénzeszköz</t>
  </si>
  <si>
    <t>VII. Előző ési működési és felhalmozási célú maradvány átvétele</t>
  </si>
  <si>
    <t>VIII. Kölcsön</t>
  </si>
  <si>
    <t>A. Költségvetési bevételek összesen</t>
  </si>
  <si>
    <t>B. Költségvetési hiány finanszírozására szolgáló pénzforgalom nélküli bevételek</t>
  </si>
  <si>
    <t>IX. Előző évi előirányzat-maradvány, pénzmaradvány</t>
  </si>
  <si>
    <t>Működési célra</t>
  </si>
  <si>
    <t>Felhalmozási célra</t>
  </si>
  <si>
    <t>X. Értékpapírok értékesítésének bevétele</t>
  </si>
  <si>
    <t xml:space="preserve">XI. Hitelek felvétele és kötvénykibocsátás bevételei </t>
  </si>
  <si>
    <t>Működési célú hitel felvétele és kötvénykibocsátás működési célra</t>
  </si>
  <si>
    <t>Felhalmozási célú hitel felvétele és kötvénykibocsátás felhalmozási célra</t>
  </si>
  <si>
    <t>C. Költségvetési hiány belső finanszírozását meghaladó összegének külső finanszírozására szolgáló bevételek</t>
  </si>
  <si>
    <t>Támogatáértékű működési kiadás</t>
  </si>
  <si>
    <t>Működési célú pénzeszközátadás</t>
  </si>
  <si>
    <t>Társadalom és szoc.pol juttatás</t>
  </si>
  <si>
    <t>Irányító szerv alá tartozó költségvetési szervnek folyósított működési támogatás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</si>
</sst>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20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1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23" borderId="0" applyNumberFormat="0" applyBorder="0" applyAlignment="0" applyProtection="0"/>
    <xf numFmtId="0" fontId="12" fillId="22" borderId="1" applyNumberFormat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10" xfId="40" applyNumberFormat="1" applyFont="1" applyBorder="1" applyAlignment="1">
      <alignment/>
    </xf>
    <xf numFmtId="165" fontId="0" fillId="0" borderId="11" xfId="40" applyNumberFormat="1" applyFont="1" applyBorder="1" applyAlignment="1">
      <alignment/>
    </xf>
    <xf numFmtId="165" fontId="0" fillId="0" borderId="12" xfId="40" applyNumberFormat="1" applyFont="1" applyBorder="1" applyAlignment="1">
      <alignment/>
    </xf>
    <xf numFmtId="165" fontId="0" fillId="0" borderId="13" xfId="40" applyNumberFormat="1" applyFont="1" applyBorder="1" applyAlignment="1">
      <alignment/>
    </xf>
    <xf numFmtId="165" fontId="0" fillId="0" borderId="14" xfId="40" applyNumberFormat="1" applyFont="1" applyBorder="1" applyAlignment="1">
      <alignment/>
    </xf>
    <xf numFmtId="165" fontId="0" fillId="0" borderId="15" xfId="40" applyNumberFormat="1" applyFont="1" applyBorder="1" applyAlignment="1">
      <alignment/>
    </xf>
    <xf numFmtId="165" fontId="1" fillId="0" borderId="16" xfId="40" applyNumberFormat="1" applyFont="1" applyBorder="1" applyAlignment="1">
      <alignment/>
    </xf>
    <xf numFmtId="165" fontId="1" fillId="0" borderId="17" xfId="40" applyNumberFormat="1" applyFont="1" applyBorder="1" applyAlignment="1">
      <alignment/>
    </xf>
    <xf numFmtId="165" fontId="0" fillId="0" borderId="16" xfId="40" applyNumberFormat="1" applyFont="1" applyBorder="1" applyAlignment="1">
      <alignment/>
    </xf>
    <xf numFmtId="165" fontId="2" fillId="0" borderId="18" xfId="40" applyNumberFormat="1" applyFont="1" applyBorder="1" applyAlignment="1">
      <alignment/>
    </xf>
    <xf numFmtId="165" fontId="0" fillId="0" borderId="17" xfId="40" applyNumberFormat="1" applyFont="1" applyBorder="1" applyAlignment="1">
      <alignment/>
    </xf>
    <xf numFmtId="165" fontId="0" fillId="0" borderId="19" xfId="40" applyNumberFormat="1" applyFont="1" applyBorder="1" applyAlignment="1">
      <alignment/>
    </xf>
    <xf numFmtId="165" fontId="0" fillId="0" borderId="20" xfId="40" applyNumberFormat="1" applyFont="1" applyBorder="1" applyAlignment="1">
      <alignment/>
    </xf>
    <xf numFmtId="165" fontId="1" fillId="0" borderId="18" xfId="40" applyNumberFormat="1" applyFont="1" applyBorder="1" applyAlignment="1">
      <alignment/>
    </xf>
    <xf numFmtId="165" fontId="0" fillId="0" borderId="21" xfId="40" applyNumberFormat="1" applyFont="1" applyBorder="1" applyAlignment="1">
      <alignment/>
    </xf>
    <xf numFmtId="165" fontId="0" fillId="0" borderId="12" xfId="40" applyNumberFormat="1" applyFont="1" applyFill="1" applyBorder="1" applyAlignment="1">
      <alignment/>
    </xf>
    <xf numFmtId="165" fontId="2" fillId="0" borderId="18" xfId="40" applyNumberFormat="1" applyFont="1" applyFill="1" applyBorder="1" applyAlignment="1">
      <alignment/>
    </xf>
    <xf numFmtId="165" fontId="0" fillId="0" borderId="13" xfId="40" applyNumberFormat="1" applyFont="1" applyFill="1" applyBorder="1" applyAlignment="1">
      <alignment/>
    </xf>
    <xf numFmtId="165" fontId="0" fillId="0" borderId="11" xfId="40" applyNumberFormat="1" applyFont="1" applyFill="1" applyBorder="1" applyAlignment="1">
      <alignment/>
    </xf>
    <xf numFmtId="165" fontId="0" fillId="0" borderId="21" xfId="40" applyNumberFormat="1" applyFont="1" applyFill="1" applyBorder="1" applyAlignment="1">
      <alignment/>
    </xf>
    <xf numFmtId="165" fontId="2" fillId="0" borderId="22" xfId="40" applyNumberFormat="1" applyFont="1" applyBorder="1" applyAlignment="1">
      <alignment/>
    </xf>
    <xf numFmtId="165" fontId="0" fillId="0" borderId="15" xfId="40" applyNumberFormat="1" applyFont="1" applyFill="1" applyBorder="1" applyAlignment="1">
      <alignment/>
    </xf>
    <xf numFmtId="165" fontId="0" fillId="0" borderId="23" xfId="40" applyNumberFormat="1" applyFont="1" applyBorder="1" applyAlignment="1">
      <alignment/>
    </xf>
    <xf numFmtId="165" fontId="0" fillId="0" borderId="10" xfId="40" applyNumberFormat="1" applyFont="1" applyBorder="1" applyAlignment="1">
      <alignment/>
    </xf>
    <xf numFmtId="165" fontId="0" fillId="0" borderId="11" xfId="40" applyNumberFormat="1" applyFont="1" applyFill="1" applyBorder="1" applyAlignment="1">
      <alignment/>
    </xf>
    <xf numFmtId="165" fontId="0" fillId="0" borderId="19" xfId="40" applyNumberFormat="1" applyFont="1" applyBorder="1" applyAlignment="1">
      <alignment/>
    </xf>
    <xf numFmtId="165" fontId="0" fillId="0" borderId="20" xfId="40" applyNumberFormat="1" applyFont="1" applyFill="1" applyBorder="1" applyAlignment="1">
      <alignment/>
    </xf>
    <xf numFmtId="165" fontId="2" fillId="0" borderId="18" xfId="40" applyNumberFormat="1" applyFont="1" applyBorder="1" applyAlignment="1">
      <alignment/>
    </xf>
    <xf numFmtId="165" fontId="2" fillId="0" borderId="18" xfId="40" applyNumberFormat="1" applyFont="1" applyFill="1" applyBorder="1" applyAlignment="1">
      <alignment/>
    </xf>
    <xf numFmtId="165" fontId="2" fillId="0" borderId="21" xfId="40" applyNumberFormat="1" applyFont="1" applyBorder="1" applyAlignment="1">
      <alignment/>
    </xf>
    <xf numFmtId="165" fontId="2" fillId="0" borderId="24" xfId="40" applyNumberFormat="1" applyFont="1" applyFill="1" applyBorder="1" applyAlignment="1">
      <alignment/>
    </xf>
    <xf numFmtId="165" fontId="1" fillId="0" borderId="25" xfId="40" applyNumberFormat="1" applyFont="1" applyBorder="1" applyAlignment="1">
      <alignment/>
    </xf>
    <xf numFmtId="165" fontId="1" fillId="0" borderId="26" xfId="40" applyNumberFormat="1" applyFont="1" applyFill="1" applyBorder="1" applyAlignment="1">
      <alignment/>
    </xf>
    <xf numFmtId="165" fontId="0" fillId="0" borderId="27" xfId="40" applyNumberFormat="1" applyFont="1" applyBorder="1" applyAlignment="1">
      <alignment/>
    </xf>
    <xf numFmtId="165" fontId="0" fillId="0" borderId="25" xfId="40" applyNumberFormat="1" applyFont="1" applyBorder="1" applyAlignment="1">
      <alignment/>
    </xf>
    <xf numFmtId="165" fontId="0" fillId="0" borderId="23" xfId="40" applyNumberFormat="1" applyFont="1" applyFill="1" applyBorder="1" applyAlignment="1">
      <alignment/>
    </xf>
    <xf numFmtId="165" fontId="0" fillId="0" borderId="26" xfId="40" applyNumberFormat="1" applyFont="1" applyFill="1" applyBorder="1" applyAlignment="1">
      <alignment/>
    </xf>
    <xf numFmtId="165" fontId="0" fillId="0" borderId="12" xfId="40" applyNumberFormat="1" applyBorder="1" applyAlignment="1">
      <alignment/>
    </xf>
    <xf numFmtId="165" fontId="0" fillId="0" borderId="13" xfId="40" applyNumberFormat="1" applyBorder="1" applyAlignment="1">
      <alignment/>
    </xf>
    <xf numFmtId="165" fontId="0" fillId="0" borderId="14" xfId="4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/>
    </xf>
    <xf numFmtId="0" fontId="0" fillId="0" borderId="10" xfId="0" applyBorder="1" applyAlignment="1">
      <alignment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3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6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165" fontId="0" fillId="0" borderId="26" xfId="40" applyNumberFormat="1" applyFont="1" applyFill="1" applyBorder="1" applyAlignment="1">
      <alignment horizontal="center"/>
    </xf>
    <xf numFmtId="165" fontId="0" fillId="0" borderId="11" xfId="40" applyNumberFormat="1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5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0" xfId="0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165" fontId="0" fillId="0" borderId="20" xfId="40" applyNumberFormat="1" applyFont="1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2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65" fontId="0" fillId="0" borderId="37" xfId="40" applyNumberFormat="1" applyFont="1" applyBorder="1" applyAlignment="1">
      <alignment horizontal="center"/>
    </xf>
    <xf numFmtId="165" fontId="0" fillId="0" borderId="63" xfId="40" applyNumberFormat="1" applyFont="1" applyBorder="1" applyAlignment="1">
      <alignment horizontal="center"/>
    </xf>
    <xf numFmtId="165" fontId="0" fillId="0" borderId="10" xfId="40" applyNumberFormat="1" applyFont="1" applyBorder="1" applyAlignment="1">
      <alignment horizontal="center"/>
    </xf>
    <xf numFmtId="165" fontId="0" fillId="0" borderId="19" xfId="40" applyNumberFormat="1" applyFont="1" applyBorder="1" applyAlignment="1">
      <alignment horizontal="center"/>
    </xf>
    <xf numFmtId="165" fontId="0" fillId="0" borderId="64" xfId="40" applyNumberFormat="1" applyFont="1" applyBorder="1" applyAlignment="1">
      <alignment horizontal="center"/>
    </xf>
    <xf numFmtId="165" fontId="0" fillId="0" borderId="23" xfId="40" applyNumberFormat="1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1" fillId="0" borderId="66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0" fillId="0" borderId="69" xfId="0" applyBorder="1" applyAlignment="1">
      <alignment horizontal="left"/>
    </xf>
    <xf numFmtId="0" fontId="0" fillId="0" borderId="19" xfId="0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4" max="4" width="14.75390625" style="0" customWidth="1"/>
    <col min="5" max="5" width="14.875" style="0" customWidth="1"/>
    <col min="6" max="6" width="11.375" style="0" customWidth="1"/>
    <col min="7" max="7" width="20.625" style="0" customWidth="1"/>
    <col min="10" max="10" width="12.625" style="0" bestFit="1" customWidth="1"/>
  </cols>
  <sheetData>
    <row r="1" ht="12.75">
      <c r="G1" s="1" t="s">
        <v>4</v>
      </c>
    </row>
    <row r="2" ht="13.5" thickBot="1"/>
    <row r="3" spans="1:7" ht="12.75">
      <c r="A3" s="80" t="s">
        <v>0</v>
      </c>
      <c r="B3" s="81"/>
      <c r="C3" s="81"/>
      <c r="D3" s="82"/>
      <c r="E3" s="86" t="s">
        <v>1</v>
      </c>
      <c r="F3" s="99" t="s">
        <v>2</v>
      </c>
      <c r="G3" s="101" t="s">
        <v>3</v>
      </c>
    </row>
    <row r="4" spans="1:7" ht="13.5" thickBot="1">
      <c r="A4" s="83"/>
      <c r="B4" s="84"/>
      <c r="C4" s="84"/>
      <c r="D4" s="85"/>
      <c r="E4" s="87"/>
      <c r="F4" s="100"/>
      <c r="G4" s="102"/>
    </row>
    <row r="5" spans="1:7" ht="13.5" thickBot="1">
      <c r="A5" s="103" t="s">
        <v>5</v>
      </c>
      <c r="B5" s="104"/>
      <c r="C5" s="104"/>
      <c r="D5" s="105"/>
      <c r="E5" s="15">
        <f>E6+E30+E34</f>
        <v>1740851</v>
      </c>
      <c r="F5" s="15">
        <f>F6+F30+F34</f>
        <v>-2277</v>
      </c>
      <c r="G5" s="15">
        <f>G6+G30+G34</f>
        <v>1738574</v>
      </c>
    </row>
    <row r="6" spans="1:7" ht="13.5" thickBot="1">
      <c r="A6" s="88" t="s">
        <v>44</v>
      </c>
      <c r="B6" s="89"/>
      <c r="C6" s="89"/>
      <c r="D6" s="90"/>
      <c r="E6" s="33">
        <f>E7+E12+E17+E21+E22+E25+E28+E29</f>
        <v>1443568</v>
      </c>
      <c r="F6" s="33">
        <f>F7+F12+F17+F21+F22+F25+F28+F29</f>
        <v>-2277</v>
      </c>
      <c r="G6" s="34">
        <f>SUM(E6:F6)</f>
        <v>1441291</v>
      </c>
    </row>
    <row r="7" spans="1:7" ht="13.5" thickBot="1">
      <c r="A7" s="77" t="s">
        <v>26</v>
      </c>
      <c r="B7" s="78"/>
      <c r="C7" s="78"/>
      <c r="D7" s="79"/>
      <c r="E7" s="11">
        <f>SUM(E8:E11)</f>
        <v>395598</v>
      </c>
      <c r="F7" s="11">
        <f>SUM(F8:F11)</f>
        <v>0</v>
      </c>
      <c r="G7" s="11">
        <f>SUM(G8:G11)</f>
        <v>395598</v>
      </c>
    </row>
    <row r="8" spans="1:10" ht="12.75">
      <c r="A8" s="49" t="s">
        <v>27</v>
      </c>
      <c r="B8" s="50"/>
      <c r="C8" s="50"/>
      <c r="D8" s="50"/>
      <c r="E8" s="2">
        <v>211996</v>
      </c>
      <c r="F8" s="2"/>
      <c r="G8" s="20">
        <f>SUM(E8+F8)</f>
        <v>211996</v>
      </c>
      <c r="J8" s="42"/>
    </row>
    <row r="9" spans="1:7" ht="12.75">
      <c r="A9" s="49" t="s">
        <v>9</v>
      </c>
      <c r="B9" s="50"/>
      <c r="C9" s="50"/>
      <c r="D9" s="50"/>
      <c r="E9" s="2">
        <v>0</v>
      </c>
      <c r="F9" s="2"/>
      <c r="G9" s="20">
        <f>SUM(E9+F9)</f>
        <v>0</v>
      </c>
    </row>
    <row r="10" spans="1:7" ht="12.75">
      <c r="A10" s="49" t="s">
        <v>28</v>
      </c>
      <c r="B10" s="50"/>
      <c r="C10" s="50"/>
      <c r="D10" s="50"/>
      <c r="E10" s="2">
        <v>0</v>
      </c>
      <c r="F10" s="2"/>
      <c r="G10" s="20">
        <f>SUM(E10+F10)</f>
        <v>0</v>
      </c>
    </row>
    <row r="11" spans="1:7" ht="13.5" thickBot="1">
      <c r="A11" s="71" t="s">
        <v>10</v>
      </c>
      <c r="B11" s="72"/>
      <c r="C11" s="72"/>
      <c r="D11" s="73"/>
      <c r="E11" s="2">
        <v>183602</v>
      </c>
      <c r="F11" s="2"/>
      <c r="G11" s="20">
        <f>SUM(E11+F11)</f>
        <v>183602</v>
      </c>
    </row>
    <row r="12" spans="1:7" ht="25.5" customHeight="1" thickBot="1">
      <c r="A12" s="64" t="s">
        <v>29</v>
      </c>
      <c r="B12" s="65"/>
      <c r="C12" s="65"/>
      <c r="D12" s="66"/>
      <c r="E12" s="18">
        <f>SUM(E13:E16)</f>
        <v>776404</v>
      </c>
      <c r="F12" s="18">
        <f>SUM(F13:F16)</f>
        <v>-2689</v>
      </c>
      <c r="G12" s="18">
        <f>SUM(G13:G16)</f>
        <v>773715</v>
      </c>
    </row>
    <row r="13" spans="1:7" ht="12.75">
      <c r="A13" s="54" t="s">
        <v>11</v>
      </c>
      <c r="B13" s="55"/>
      <c r="C13" s="55"/>
      <c r="D13" s="55"/>
      <c r="E13" s="2">
        <v>17911</v>
      </c>
      <c r="F13" s="2">
        <v>411</v>
      </c>
      <c r="G13" s="20">
        <f>SUM(E13+F13)</f>
        <v>18322</v>
      </c>
    </row>
    <row r="14" spans="1:7" ht="12.75">
      <c r="A14" s="54" t="s">
        <v>30</v>
      </c>
      <c r="B14" s="55"/>
      <c r="C14" s="55"/>
      <c r="D14" s="55"/>
      <c r="E14" s="2">
        <v>426764</v>
      </c>
      <c r="F14" s="2">
        <v>-3100</v>
      </c>
      <c r="G14" s="20">
        <f>SUM(E14+F14)</f>
        <v>423664</v>
      </c>
    </row>
    <row r="15" spans="1:7" ht="12.75">
      <c r="A15" s="54" t="s">
        <v>12</v>
      </c>
      <c r="B15" s="55"/>
      <c r="C15" s="55"/>
      <c r="D15" s="55"/>
      <c r="E15" s="2">
        <v>331729</v>
      </c>
      <c r="F15" s="2"/>
      <c r="G15" s="20">
        <f>SUM(E15+F15)</f>
        <v>331729</v>
      </c>
    </row>
    <row r="16" spans="1:7" ht="28.5" customHeight="1" thickBot="1">
      <c r="A16" s="51" t="s">
        <v>31</v>
      </c>
      <c r="B16" s="52"/>
      <c r="C16" s="52"/>
      <c r="D16" s="53"/>
      <c r="E16" s="2">
        <v>0</v>
      </c>
      <c r="F16" s="2"/>
      <c r="G16" s="20">
        <f>SUM(E16+F16)</f>
        <v>0</v>
      </c>
    </row>
    <row r="17" spans="1:7" ht="13.5" thickBot="1">
      <c r="A17" s="96" t="s">
        <v>32</v>
      </c>
      <c r="B17" s="97"/>
      <c r="C17" s="97"/>
      <c r="D17" s="98"/>
      <c r="E17" s="11">
        <f>SUM(E18:E20)</f>
        <v>239541</v>
      </c>
      <c r="F17" s="11">
        <f>SUM(F18:F20)</f>
        <v>412</v>
      </c>
      <c r="G17" s="11">
        <f>SUM(G18:G20)</f>
        <v>239953</v>
      </c>
    </row>
    <row r="18" spans="1:7" ht="12.75">
      <c r="A18" s="68" t="s">
        <v>7</v>
      </c>
      <c r="B18" s="69"/>
      <c r="C18" s="69"/>
      <c r="D18" s="70"/>
      <c r="E18" s="24">
        <v>41219</v>
      </c>
      <c r="F18" s="24"/>
      <c r="G18" s="26">
        <f aca="true" t="shared" si="0" ref="G18:G24">E18+F18</f>
        <v>41219</v>
      </c>
    </row>
    <row r="19" spans="1:7" ht="27" customHeight="1">
      <c r="A19" s="51" t="s">
        <v>33</v>
      </c>
      <c r="B19" s="52"/>
      <c r="C19" s="52"/>
      <c r="D19" s="53"/>
      <c r="E19" s="25">
        <v>194861</v>
      </c>
      <c r="F19" s="25"/>
      <c r="G19" s="26">
        <f t="shared" si="0"/>
        <v>194861</v>
      </c>
    </row>
    <row r="20" spans="1:7" ht="13.5" thickBot="1">
      <c r="A20" s="106" t="s">
        <v>34</v>
      </c>
      <c r="B20" s="107"/>
      <c r="C20" s="107"/>
      <c r="D20" s="108"/>
      <c r="E20" s="27">
        <v>3461</v>
      </c>
      <c r="F20" s="27">
        <v>412</v>
      </c>
      <c r="G20" s="28">
        <f t="shared" si="0"/>
        <v>3873</v>
      </c>
    </row>
    <row r="21" spans="1:7" ht="13.5" thickBot="1">
      <c r="A21" s="77" t="s">
        <v>35</v>
      </c>
      <c r="B21" s="78"/>
      <c r="C21" s="78"/>
      <c r="D21" s="79"/>
      <c r="E21" s="29">
        <v>27314</v>
      </c>
      <c r="F21" s="29"/>
      <c r="G21" s="30">
        <f>SUM(E21:F21)</f>
        <v>27314</v>
      </c>
    </row>
    <row r="22" spans="1:7" ht="13.5" thickBot="1">
      <c r="A22" s="77" t="s">
        <v>36</v>
      </c>
      <c r="B22" s="78"/>
      <c r="C22" s="78"/>
      <c r="D22" s="79"/>
      <c r="E22" s="22">
        <f>SUM(E23:E24)</f>
        <v>0</v>
      </c>
      <c r="F22" s="22">
        <f>SUM(F23:F24)</f>
        <v>0</v>
      </c>
      <c r="G22" s="22">
        <f>SUM(G23:G24)</f>
        <v>0</v>
      </c>
    </row>
    <row r="23" spans="1:7" ht="12.75">
      <c r="A23" s="106" t="s">
        <v>37</v>
      </c>
      <c r="B23" s="107"/>
      <c r="C23" s="107"/>
      <c r="D23" s="107"/>
      <c r="E23" s="17">
        <v>0</v>
      </c>
      <c r="F23" s="4">
        <v>0</v>
      </c>
      <c r="G23" s="19">
        <f t="shared" si="0"/>
        <v>0</v>
      </c>
    </row>
    <row r="24" spans="1:7" ht="13.5" thickBot="1">
      <c r="A24" s="71" t="s">
        <v>38</v>
      </c>
      <c r="B24" s="72"/>
      <c r="C24" s="72"/>
      <c r="D24" s="73"/>
      <c r="E24" s="21">
        <v>0</v>
      </c>
      <c r="F24" s="16">
        <v>0</v>
      </c>
      <c r="G24" s="19">
        <f t="shared" si="0"/>
        <v>0</v>
      </c>
    </row>
    <row r="25" spans="1:7" ht="25.5" customHeight="1" thickBot="1">
      <c r="A25" s="64" t="s">
        <v>39</v>
      </c>
      <c r="B25" s="65"/>
      <c r="C25" s="65"/>
      <c r="D25" s="66"/>
      <c r="E25" s="11">
        <f>SUM(E26:E27)</f>
        <v>4575</v>
      </c>
      <c r="F25" s="11">
        <f>SUM(F26:F27)</f>
        <v>0</v>
      </c>
      <c r="G25" s="11">
        <f>SUM(G26:G27)</f>
        <v>4575</v>
      </c>
    </row>
    <row r="26" spans="1:7" ht="12.75">
      <c r="A26" s="62" t="s">
        <v>40</v>
      </c>
      <c r="B26" s="63"/>
      <c r="C26" s="63"/>
      <c r="D26" s="63"/>
      <c r="E26" s="2">
        <v>0</v>
      </c>
      <c r="F26" s="2"/>
      <c r="G26" s="20">
        <f>SUM(E26+F26)</f>
        <v>0</v>
      </c>
    </row>
    <row r="27" spans="1:7" ht="12.75" customHeight="1" thickBot="1">
      <c r="A27" s="51" t="s">
        <v>41</v>
      </c>
      <c r="B27" s="52"/>
      <c r="C27" s="52"/>
      <c r="D27" s="53"/>
      <c r="E27" s="2">
        <v>4575</v>
      </c>
      <c r="F27" s="2"/>
      <c r="G27" s="20">
        <f>SUM(E27+F27)</f>
        <v>4575</v>
      </c>
    </row>
    <row r="28" spans="1:7" ht="27" customHeight="1" thickBot="1">
      <c r="A28" s="64" t="s">
        <v>42</v>
      </c>
      <c r="B28" s="65"/>
      <c r="C28" s="65"/>
      <c r="D28" s="66"/>
      <c r="E28" s="11">
        <v>0</v>
      </c>
      <c r="F28" s="11">
        <f>F29</f>
        <v>0</v>
      </c>
      <c r="G28" s="18">
        <f>SUM(E28:F28)</f>
        <v>0</v>
      </c>
    </row>
    <row r="29" spans="1:7" ht="13.5" thickBot="1">
      <c r="A29" s="109" t="s">
        <v>43</v>
      </c>
      <c r="B29" s="110"/>
      <c r="C29" s="110"/>
      <c r="D29" s="111"/>
      <c r="E29" s="31">
        <v>136</v>
      </c>
      <c r="F29" s="31">
        <v>0</v>
      </c>
      <c r="G29" s="32">
        <f>SUM(E29+F29)</f>
        <v>136</v>
      </c>
    </row>
    <row r="30" spans="1:7" ht="29.25" customHeight="1" thickBot="1">
      <c r="A30" s="64" t="s">
        <v>45</v>
      </c>
      <c r="B30" s="65"/>
      <c r="C30" s="65"/>
      <c r="D30" s="66"/>
      <c r="E30" s="11">
        <f>E31</f>
        <v>56421</v>
      </c>
      <c r="F30" s="11">
        <f>F31</f>
        <v>0</v>
      </c>
      <c r="G30" s="11">
        <f>SUM(E30:F30)</f>
        <v>56421</v>
      </c>
    </row>
    <row r="31" spans="1:7" ht="28.5" customHeight="1" thickBot="1">
      <c r="A31" s="112" t="s">
        <v>46</v>
      </c>
      <c r="B31" s="113"/>
      <c r="C31" s="113"/>
      <c r="D31" s="114"/>
      <c r="E31" s="29">
        <f>SUM(E32:E33)</f>
        <v>56421</v>
      </c>
      <c r="F31" s="29">
        <f>SUM(F32:F33)</f>
        <v>0</v>
      </c>
      <c r="G31" s="30">
        <f>SUM(E31+F31)</f>
        <v>56421</v>
      </c>
    </row>
    <row r="32" spans="1:7" ht="14.25" customHeight="1">
      <c r="A32" s="68" t="s">
        <v>47</v>
      </c>
      <c r="B32" s="69"/>
      <c r="C32" s="69"/>
      <c r="D32" s="70"/>
      <c r="E32" s="36">
        <v>34343</v>
      </c>
      <c r="F32" s="37"/>
      <c r="G32" s="38">
        <f>SUM(E32+F32)</f>
        <v>34343</v>
      </c>
    </row>
    <row r="33" spans="1:7" ht="13.5" thickBot="1">
      <c r="A33" s="116" t="s">
        <v>48</v>
      </c>
      <c r="B33" s="117"/>
      <c r="C33" s="117"/>
      <c r="D33" s="118"/>
      <c r="E33" s="35">
        <v>22078</v>
      </c>
      <c r="F33" s="6"/>
      <c r="G33" s="23">
        <f>SUM(E33+F33)</f>
        <v>22078</v>
      </c>
    </row>
    <row r="34" spans="1:7" ht="42" customHeight="1" thickBot="1">
      <c r="A34" s="91" t="s">
        <v>53</v>
      </c>
      <c r="B34" s="92"/>
      <c r="C34" s="92"/>
      <c r="D34" s="93"/>
      <c r="E34" s="29">
        <f>E35+E40</f>
        <v>240862</v>
      </c>
      <c r="F34" s="29">
        <f>F35+F40</f>
        <v>0</v>
      </c>
      <c r="G34" s="29">
        <f>G35+G40</f>
        <v>240862</v>
      </c>
    </row>
    <row r="35" spans="1:7" ht="13.5" thickBot="1">
      <c r="A35" s="96" t="s">
        <v>49</v>
      </c>
      <c r="B35" s="97"/>
      <c r="C35" s="97"/>
      <c r="D35" s="98"/>
      <c r="E35" s="11">
        <f>SUM(E36:E39)</f>
        <v>0</v>
      </c>
      <c r="F35" s="11">
        <f>SUM(F36:F39)</f>
        <v>0</v>
      </c>
      <c r="G35" s="11">
        <f>SUM(G36:G39)</f>
        <v>0</v>
      </c>
    </row>
    <row r="36" spans="1:7" ht="12.75" customHeight="1">
      <c r="A36" s="56" t="s">
        <v>47</v>
      </c>
      <c r="B36" s="57"/>
      <c r="C36" s="57"/>
      <c r="D36" s="58"/>
      <c r="E36" s="126"/>
      <c r="F36" s="127"/>
      <c r="G36" s="94">
        <f>SUM(E36+F36)</f>
        <v>0</v>
      </c>
    </row>
    <row r="37" spans="1:7" ht="1.5" customHeight="1">
      <c r="A37" s="59"/>
      <c r="B37" s="60"/>
      <c r="C37" s="60"/>
      <c r="D37" s="61"/>
      <c r="E37" s="122"/>
      <c r="F37" s="124"/>
      <c r="G37" s="95"/>
    </row>
    <row r="38" spans="1:7" ht="0.75" customHeight="1">
      <c r="A38" s="59" t="s">
        <v>48</v>
      </c>
      <c r="B38" s="60"/>
      <c r="C38" s="60"/>
      <c r="D38" s="61"/>
      <c r="E38" s="122"/>
      <c r="F38" s="124"/>
      <c r="G38" s="95">
        <f>SUM(E38+F38)</f>
        <v>0</v>
      </c>
    </row>
    <row r="39" spans="1:7" ht="10.5" customHeight="1" thickBot="1">
      <c r="A39" s="119"/>
      <c r="B39" s="120"/>
      <c r="C39" s="120"/>
      <c r="D39" s="121"/>
      <c r="E39" s="123"/>
      <c r="F39" s="125"/>
      <c r="G39" s="115"/>
    </row>
    <row r="40" spans="1:7" ht="24" customHeight="1" thickBot="1">
      <c r="A40" s="74" t="s">
        <v>50</v>
      </c>
      <c r="B40" s="75"/>
      <c r="C40" s="75"/>
      <c r="D40" s="76"/>
      <c r="E40" s="29">
        <f>SUM(E41:E42)</f>
        <v>240862</v>
      </c>
      <c r="F40" s="29">
        <f>SUM(F41:F42)</f>
        <v>0</v>
      </c>
      <c r="G40" s="29">
        <f>SUM(E40:F40)</f>
        <v>240862</v>
      </c>
    </row>
    <row r="41" spans="1:7" ht="24.75" customHeight="1">
      <c r="A41" s="43" t="s">
        <v>51</v>
      </c>
      <c r="B41" s="44"/>
      <c r="C41" s="44"/>
      <c r="D41" s="45"/>
      <c r="E41" s="39">
        <v>171662</v>
      </c>
      <c r="F41" s="39"/>
      <c r="G41" s="40">
        <f>SUM(E41:F41)</f>
        <v>171662</v>
      </c>
    </row>
    <row r="42" spans="1:7" ht="26.25" customHeight="1" thickBot="1">
      <c r="A42" s="46" t="s">
        <v>52</v>
      </c>
      <c r="B42" s="47"/>
      <c r="C42" s="47"/>
      <c r="D42" s="48"/>
      <c r="E42" s="41">
        <v>69200</v>
      </c>
      <c r="F42" s="41"/>
      <c r="G42" s="40">
        <f>SUM(E42:F42)</f>
        <v>69200</v>
      </c>
    </row>
    <row r="43" spans="1:4" ht="12.75">
      <c r="A43" s="67"/>
      <c r="B43" s="67"/>
      <c r="C43" s="67"/>
      <c r="D43" s="67"/>
    </row>
  </sheetData>
  <sheetProtection/>
  <mergeCells count="47">
    <mergeCell ref="A29:D29"/>
    <mergeCell ref="A30:D30"/>
    <mergeCell ref="A31:D31"/>
    <mergeCell ref="G38:G39"/>
    <mergeCell ref="A33:D33"/>
    <mergeCell ref="A38:D39"/>
    <mergeCell ref="E38:E39"/>
    <mergeCell ref="F38:F39"/>
    <mergeCell ref="E36:E37"/>
    <mergeCell ref="F36:F37"/>
    <mergeCell ref="A34:D34"/>
    <mergeCell ref="G36:G37"/>
    <mergeCell ref="A35:D35"/>
    <mergeCell ref="F3:F4"/>
    <mergeCell ref="G3:G4"/>
    <mergeCell ref="A5:D5"/>
    <mergeCell ref="A23:D23"/>
    <mergeCell ref="A17:D17"/>
    <mergeCell ref="A20:D20"/>
    <mergeCell ref="A22:D22"/>
    <mergeCell ref="A21:D21"/>
    <mergeCell ref="A3:D4"/>
    <mergeCell ref="E3:E4"/>
    <mergeCell ref="A7:D7"/>
    <mergeCell ref="A8:D8"/>
    <mergeCell ref="A6:D6"/>
    <mergeCell ref="A9:D9"/>
    <mergeCell ref="A43:D43"/>
    <mergeCell ref="A32:D32"/>
    <mergeCell ref="A12:D12"/>
    <mergeCell ref="A11:D11"/>
    <mergeCell ref="A18:D18"/>
    <mergeCell ref="A25:D25"/>
    <mergeCell ref="A24:D24"/>
    <mergeCell ref="A27:D27"/>
    <mergeCell ref="A15:D15"/>
    <mergeCell ref="A40:D40"/>
    <mergeCell ref="A41:D41"/>
    <mergeCell ref="A42:D42"/>
    <mergeCell ref="A10:D10"/>
    <mergeCell ref="A16:D16"/>
    <mergeCell ref="A13:D13"/>
    <mergeCell ref="A14:D14"/>
    <mergeCell ref="A36:D37"/>
    <mergeCell ref="A26:D26"/>
    <mergeCell ref="A28:D28"/>
    <mergeCell ref="A19:D19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G2" sqref="G2"/>
    </sheetView>
  </sheetViews>
  <sheetFormatPr defaultColWidth="9.00390625" defaultRowHeight="12.75"/>
  <cols>
    <col min="5" max="5" width="13.375" style="0" customWidth="1"/>
    <col min="6" max="6" width="11.375" style="0" customWidth="1"/>
    <col min="7" max="7" width="22.00390625" style="0" customWidth="1"/>
    <col min="9" max="9" width="12.625" style="0" bestFit="1" customWidth="1"/>
  </cols>
  <sheetData>
    <row r="2" ht="13.5" thickBot="1">
      <c r="G2" s="1" t="s">
        <v>4</v>
      </c>
    </row>
    <row r="3" spans="1:7" ht="12.75">
      <c r="A3" s="80" t="s">
        <v>0</v>
      </c>
      <c r="B3" s="81"/>
      <c r="C3" s="81"/>
      <c r="D3" s="82"/>
      <c r="E3" s="86" t="s">
        <v>1</v>
      </c>
      <c r="F3" s="99" t="s">
        <v>2</v>
      </c>
      <c r="G3" s="101" t="s">
        <v>3</v>
      </c>
    </row>
    <row r="4" spans="1:7" ht="13.5" thickBot="1">
      <c r="A4" s="128"/>
      <c r="B4" s="129"/>
      <c r="C4" s="129"/>
      <c r="D4" s="130"/>
      <c r="E4" s="131"/>
      <c r="F4" s="132"/>
      <c r="G4" s="133"/>
    </row>
    <row r="5" spans="1:7" ht="13.5" thickBot="1">
      <c r="A5" s="103" t="s">
        <v>13</v>
      </c>
      <c r="B5" s="104"/>
      <c r="C5" s="104"/>
      <c r="D5" s="104"/>
      <c r="E5" s="8">
        <f>E7+E18</f>
        <v>1740851</v>
      </c>
      <c r="F5" s="8">
        <f>F7+F18</f>
        <v>-2277</v>
      </c>
      <c r="G5" s="9">
        <f>F5+E5</f>
        <v>1738574</v>
      </c>
    </row>
    <row r="6" spans="1:7" ht="13.5" thickBot="1">
      <c r="A6" s="134" t="s">
        <v>6</v>
      </c>
      <c r="B6" s="135"/>
      <c r="C6" s="135"/>
      <c r="D6" s="135"/>
      <c r="E6" s="10"/>
      <c r="F6" s="10"/>
      <c r="G6" s="12"/>
    </row>
    <row r="7" spans="1:7" ht="13.5" thickBot="1">
      <c r="A7" s="136" t="s">
        <v>14</v>
      </c>
      <c r="B7" s="137"/>
      <c r="C7" s="137"/>
      <c r="D7" s="138"/>
      <c r="E7" s="11">
        <f>SUM(E8:E17)</f>
        <v>1313253</v>
      </c>
      <c r="F7" s="11">
        <f>SUM(F8:F17)</f>
        <v>-2277</v>
      </c>
      <c r="G7" s="11">
        <f>SUM(G8:G17)</f>
        <v>1310976</v>
      </c>
    </row>
    <row r="8" spans="1:7" ht="12.75">
      <c r="A8" s="54" t="s">
        <v>15</v>
      </c>
      <c r="B8" s="55"/>
      <c r="C8" s="55"/>
      <c r="D8" s="55"/>
      <c r="E8" s="2">
        <v>235201</v>
      </c>
      <c r="F8" s="2">
        <v>648</v>
      </c>
      <c r="G8" s="3">
        <f>F8+E8</f>
        <v>235849</v>
      </c>
    </row>
    <row r="9" spans="1:7" ht="12.75">
      <c r="A9" s="54" t="s">
        <v>21</v>
      </c>
      <c r="B9" s="55"/>
      <c r="C9" s="55"/>
      <c r="D9" s="55"/>
      <c r="E9" s="2">
        <v>58503</v>
      </c>
      <c r="F9" s="2">
        <v>175</v>
      </c>
      <c r="G9" s="3">
        <f aca="true" t="shared" si="0" ref="G9:G17">F9+E9</f>
        <v>58678</v>
      </c>
    </row>
    <row r="10" spans="1:9" ht="12.75">
      <c r="A10" s="54" t="s">
        <v>22</v>
      </c>
      <c r="B10" s="55"/>
      <c r="C10" s="55"/>
      <c r="D10" s="55"/>
      <c r="E10" s="2">
        <v>195652</v>
      </c>
      <c r="F10" s="2"/>
      <c r="G10" s="3">
        <f t="shared" si="0"/>
        <v>195652</v>
      </c>
      <c r="I10" s="42"/>
    </row>
    <row r="11" spans="1:9" ht="12.75">
      <c r="A11" s="54" t="s">
        <v>23</v>
      </c>
      <c r="B11" s="55"/>
      <c r="C11" s="55"/>
      <c r="D11" s="55"/>
      <c r="E11" s="2">
        <v>363</v>
      </c>
      <c r="F11" s="2"/>
      <c r="G11" s="20">
        <f t="shared" si="0"/>
        <v>363</v>
      </c>
      <c r="I11" s="42"/>
    </row>
    <row r="12" spans="1:7" ht="12.75">
      <c r="A12" s="71" t="s">
        <v>54</v>
      </c>
      <c r="B12" s="72"/>
      <c r="C12" s="72"/>
      <c r="D12" s="73"/>
      <c r="E12" s="2">
        <v>18715</v>
      </c>
      <c r="F12" s="2"/>
      <c r="G12" s="3">
        <f>F12+E12</f>
        <v>18715</v>
      </c>
    </row>
    <row r="13" spans="1:7" ht="12.75">
      <c r="A13" s="71" t="s">
        <v>55</v>
      </c>
      <c r="B13" s="72"/>
      <c r="C13" s="72"/>
      <c r="D13" s="73"/>
      <c r="E13" s="2">
        <v>64594</v>
      </c>
      <c r="F13" s="2"/>
      <c r="G13" s="3">
        <f>F13+E13</f>
        <v>64594</v>
      </c>
    </row>
    <row r="14" spans="1:7" ht="12.75">
      <c r="A14" s="71" t="s">
        <v>56</v>
      </c>
      <c r="B14" s="72"/>
      <c r="C14" s="72"/>
      <c r="D14" s="73"/>
      <c r="E14" s="2">
        <v>231058</v>
      </c>
      <c r="F14" s="2"/>
      <c r="G14" s="3">
        <f>F14+E14</f>
        <v>231058</v>
      </c>
    </row>
    <row r="15" spans="1:7" ht="26.25" customHeight="1">
      <c r="A15" s="51" t="s">
        <v>57</v>
      </c>
      <c r="B15" s="52"/>
      <c r="C15" s="52"/>
      <c r="D15" s="53"/>
      <c r="E15" s="2">
        <v>426764</v>
      </c>
      <c r="F15" s="2">
        <v>-3100</v>
      </c>
      <c r="G15" s="3">
        <f t="shared" si="0"/>
        <v>423664</v>
      </c>
    </row>
    <row r="16" spans="1:7" ht="12.75">
      <c r="A16" s="54" t="s">
        <v>24</v>
      </c>
      <c r="B16" s="55"/>
      <c r="C16" s="55"/>
      <c r="D16" s="55"/>
      <c r="E16" s="2">
        <v>1262</v>
      </c>
      <c r="F16" s="2"/>
      <c r="G16" s="3">
        <f t="shared" si="0"/>
        <v>1262</v>
      </c>
    </row>
    <row r="17" spans="1:7" ht="13.5" thickBot="1">
      <c r="A17" s="139" t="s">
        <v>25</v>
      </c>
      <c r="B17" s="140"/>
      <c r="C17" s="140"/>
      <c r="D17" s="140"/>
      <c r="E17" s="13">
        <v>81141</v>
      </c>
      <c r="F17" s="13"/>
      <c r="G17" s="14">
        <f t="shared" si="0"/>
        <v>81141</v>
      </c>
    </row>
    <row r="18" spans="1:7" ht="13.5" thickBot="1">
      <c r="A18" s="96" t="s">
        <v>16</v>
      </c>
      <c r="B18" s="97"/>
      <c r="C18" s="97"/>
      <c r="D18" s="98"/>
      <c r="E18" s="11">
        <f>E20+E21+E22+E23</f>
        <v>427598</v>
      </c>
      <c r="F18" s="11">
        <f>F20+F21+F22+F23</f>
        <v>0</v>
      </c>
      <c r="G18" s="11">
        <f>E18+F18</f>
        <v>427598</v>
      </c>
    </row>
    <row r="19" spans="1:7" ht="12.75">
      <c r="A19" s="106" t="s">
        <v>8</v>
      </c>
      <c r="B19" s="107"/>
      <c r="C19" s="107"/>
      <c r="D19" s="107"/>
      <c r="E19" s="4"/>
      <c r="F19" s="4"/>
      <c r="G19" s="5"/>
    </row>
    <row r="20" spans="1:7" ht="12.75">
      <c r="A20" s="54" t="s">
        <v>17</v>
      </c>
      <c r="B20" s="55"/>
      <c r="C20" s="55"/>
      <c r="D20" s="55"/>
      <c r="E20" s="2">
        <v>364958</v>
      </c>
      <c r="F20" s="2"/>
      <c r="G20" s="3">
        <f>F20+E20</f>
        <v>364958</v>
      </c>
    </row>
    <row r="21" spans="1:7" ht="12.75">
      <c r="A21" s="54" t="s">
        <v>18</v>
      </c>
      <c r="B21" s="55"/>
      <c r="C21" s="55"/>
      <c r="D21" s="55"/>
      <c r="E21" s="2">
        <v>12789</v>
      </c>
      <c r="F21" s="2"/>
      <c r="G21" s="3">
        <f>F21+E21</f>
        <v>12789</v>
      </c>
    </row>
    <row r="22" spans="1:7" ht="12.75">
      <c r="A22" s="54" t="s">
        <v>19</v>
      </c>
      <c r="B22" s="55"/>
      <c r="C22" s="55"/>
      <c r="D22" s="55"/>
      <c r="E22" s="2">
        <v>41934</v>
      </c>
      <c r="F22" s="2"/>
      <c r="G22" s="3">
        <f>F22+E22</f>
        <v>41934</v>
      </c>
    </row>
    <row r="23" spans="1:7" ht="13.5" thickBot="1">
      <c r="A23" s="116" t="s">
        <v>20</v>
      </c>
      <c r="B23" s="117"/>
      <c r="C23" s="117"/>
      <c r="D23" s="117"/>
      <c r="E23" s="6">
        <v>7917</v>
      </c>
      <c r="F23" s="6"/>
      <c r="G23" s="7">
        <f>E23+F23</f>
        <v>7917</v>
      </c>
    </row>
  </sheetData>
  <sheetProtection/>
  <mergeCells count="23">
    <mergeCell ref="A11:D11"/>
    <mergeCell ref="A16:D16"/>
    <mergeCell ref="A17:D17"/>
    <mergeCell ref="A18:D18"/>
    <mergeCell ref="A15:D15"/>
    <mergeCell ref="A12:D12"/>
    <mergeCell ref="A13:D13"/>
    <mergeCell ref="A14:D14"/>
    <mergeCell ref="A23:D23"/>
    <mergeCell ref="A19:D19"/>
    <mergeCell ref="A20:D20"/>
    <mergeCell ref="A21:D21"/>
    <mergeCell ref="A22:D22"/>
    <mergeCell ref="A8:D8"/>
    <mergeCell ref="A9:D9"/>
    <mergeCell ref="A10:D10"/>
    <mergeCell ref="A5:D5"/>
    <mergeCell ref="A6:D6"/>
    <mergeCell ref="A7:D7"/>
    <mergeCell ref="A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Egyek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Polgarmesteri Hivatal</dc:creator>
  <cp:keywords/>
  <dc:description/>
  <cp:lastModifiedBy>Bódi István</cp:lastModifiedBy>
  <cp:lastPrinted>2012-04-19T06:22:28Z</cp:lastPrinted>
  <dcterms:created xsi:type="dcterms:W3CDTF">2009-06-18T07:50:23Z</dcterms:created>
  <dcterms:modified xsi:type="dcterms:W3CDTF">2013-02-19T20:13:15Z</dcterms:modified>
  <cp:category/>
  <cp:version/>
  <cp:contentType/>
  <cp:contentStatus/>
</cp:coreProperties>
</file>