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8895" activeTab="0"/>
  </bookViews>
  <sheets>
    <sheet name="Mérleg" sheetId="1" r:id="rId1"/>
    <sheet name="Pénzmaradvány-kimutatás" sheetId="2" r:id="rId2"/>
    <sheet name="Pénzforgalmi jelentés" sheetId="3" r:id="rId3"/>
    <sheet name="Eredmény-kimutatás" sheetId="4" r:id="rId4"/>
  </sheets>
  <definedNames>
    <definedName name="_xlnm.Print_Area" localSheetId="0">'Mérleg'!$A$1:$G$32</definedName>
    <definedName name="_xlnm.Print_Area" localSheetId="1">'Pénzmaradvány-kimutatás'!$A$1:$H$21</definedName>
  </definedNames>
  <calcPr fullCalcOnLoad="1"/>
</workbook>
</file>

<file path=xl/sharedStrings.xml><?xml version="1.0" encoding="utf-8"?>
<sst xmlns="http://schemas.openxmlformats.org/spreadsheetml/2006/main" count="169" uniqueCount="146">
  <si>
    <t xml:space="preserve"> A) BEFEKTETETT ESZKÖZÖK </t>
  </si>
  <si>
    <t xml:space="preserve"> I. Immateriális javak </t>
  </si>
  <si>
    <t xml:space="preserve"> II. Tárgyi eszközök </t>
  </si>
  <si>
    <t xml:space="preserve"> IV. Üzemeltetésre, kezelésre átadott eszközök </t>
  </si>
  <si>
    <t xml:space="preserve"> B) FORGÓESZKÖZÖK </t>
  </si>
  <si>
    <t xml:space="preserve"> I. Készletek </t>
  </si>
  <si>
    <t xml:space="preserve"> II. Követelések </t>
  </si>
  <si>
    <t xml:space="preserve"> III. Értékpapírok </t>
  </si>
  <si>
    <t xml:space="preserve"> IV. Pénzeszközök </t>
  </si>
  <si>
    <t xml:space="preserve"> V. Egyéb aktív pénzügyi elszámolások </t>
  </si>
  <si>
    <t xml:space="preserve"> ESZKÖZÖK ÖSSZESEN: </t>
  </si>
  <si>
    <t xml:space="preserve"> D) SAJÁT TŐKE </t>
  </si>
  <si>
    <t xml:space="preserve"> 1. Induló tőke </t>
  </si>
  <si>
    <t xml:space="preserve"> 2. Tőkeváltozások </t>
  </si>
  <si>
    <t xml:space="preserve"> E) TARTALÉKOK </t>
  </si>
  <si>
    <t xml:space="preserve"> I. Költségvetési tartalékok </t>
  </si>
  <si>
    <t xml:space="preserve"> II. Vállalkozási tartalékok </t>
  </si>
  <si>
    <t xml:space="preserve"> F) KÖTELEZETTSÉGEK </t>
  </si>
  <si>
    <t xml:space="preserve"> I. Hosszú lejáratú kötelezettségek </t>
  </si>
  <si>
    <t xml:space="preserve"> II. Rövid lejáratú kötelezettségek </t>
  </si>
  <si>
    <t xml:space="preserve"> III. Egyéb passzív pénzügyi elszámolások </t>
  </si>
  <si>
    <t xml:space="preserve"> FORRÁSOK ÖSSZESEN: </t>
  </si>
  <si>
    <t xml:space="preserve">   </t>
  </si>
  <si>
    <t xml:space="preserve">  Eszközök</t>
  </si>
  <si>
    <t>III. Befektetett pénzügyi eszközök</t>
  </si>
  <si>
    <t xml:space="preserve"> Előző évi költségvetési beszámoló záró adatai </t>
  </si>
  <si>
    <t xml:space="preserve"> Tárgyévi költségvetési beszámoló záró adatai </t>
  </si>
  <si>
    <t>Megnevezés</t>
  </si>
  <si>
    <t>Auditálási eltérések (+/-)</t>
  </si>
  <si>
    <t>Előző év auditált egyszerűsített beszámoló záró adatai</t>
  </si>
  <si>
    <t>Tárgyévi költségvetési beszámoló záró adatai</t>
  </si>
  <si>
    <t>Tárgyévi auditált egyszerűsítet beszámoló záró adatai</t>
  </si>
  <si>
    <t>1.</t>
  </si>
  <si>
    <t>2.</t>
  </si>
  <si>
    <t>10.</t>
  </si>
  <si>
    <t>3.</t>
  </si>
  <si>
    <t>4.</t>
  </si>
  <si>
    <t>5.</t>
  </si>
  <si>
    <t>6.</t>
  </si>
  <si>
    <t>7.</t>
  </si>
  <si>
    <t>8.</t>
  </si>
  <si>
    <t>9.</t>
  </si>
  <si>
    <t>Záró pénzkészlet</t>
  </si>
  <si>
    <t>Egyéb aktív és passzív pénzügyi elszámolások összevont záróegyenlege (+/-)</t>
  </si>
  <si>
    <t>Előző év(ek)ben képzett tartalékok maradványa (-)</t>
  </si>
  <si>
    <t>Finanszírozásból származó korrekciók (+/-)</t>
  </si>
  <si>
    <t>Pénzmaradványt terhelő elvonások (+/-)</t>
  </si>
  <si>
    <t>A vállalkozási tevékenység eredményéből alaptevékenység ellátására felhasznált összeg</t>
  </si>
  <si>
    <t>Költségvetési pénzmaradványt külön joszabály alapján módosító tétel (+/-)</t>
  </si>
  <si>
    <t>Módosított pénzmaradvány (5+/-6+/-7+/-8+/-9)</t>
  </si>
  <si>
    <t>Sorszám</t>
  </si>
  <si>
    <t xml:space="preserve">    előirányzat </t>
  </si>
  <si>
    <t xml:space="preserve">Sorszám </t>
  </si>
  <si>
    <t xml:space="preserve">Eredeti </t>
  </si>
  <si>
    <t>Módosított</t>
  </si>
  <si>
    <t xml:space="preserve">   Megnevezés   </t>
  </si>
  <si>
    <t>Teljesítés</t>
  </si>
  <si>
    <t>11.</t>
  </si>
  <si>
    <t xml:space="preserve">Dologi és egyéb folyó kiadások   </t>
  </si>
  <si>
    <t xml:space="preserve">Munkaadókat terhelő járulékok   </t>
  </si>
  <si>
    <t xml:space="preserve">Személyi juttatások   </t>
  </si>
  <si>
    <t xml:space="preserve">Felújítás   </t>
  </si>
  <si>
    <t xml:space="preserve">Felhalmozási kiadások   </t>
  </si>
  <si>
    <t xml:space="preserve">Kiegyenlítő, függő, átfutó kiadások összesen   </t>
  </si>
  <si>
    <t xml:space="preserve">Intézményi működési bevételek   </t>
  </si>
  <si>
    <t xml:space="preserve">Felhalmozási és tőke jellegű bevételek   </t>
  </si>
  <si>
    <t xml:space="preserve">Pénzforgalom nélküli bevételek   </t>
  </si>
  <si>
    <t xml:space="preserve">Kiegyenlítő, függő, átfutó bevételek összesen   </t>
  </si>
  <si>
    <t>eFt.-ban</t>
  </si>
  <si>
    <t>eFt-ban</t>
  </si>
  <si>
    <t>Auditálási eltérések (±)</t>
  </si>
  <si>
    <t xml:space="preserve">Auditálási eltérések (±) </t>
  </si>
  <si>
    <t xml:space="preserve"> Előző év auditált egyszerűsített beszámoló záró adatai</t>
  </si>
  <si>
    <t>Tárgyév auditált egyszerűsített beszámoló záró adatai</t>
  </si>
  <si>
    <t>Előző évi költségvetési beszámoló záró adatai</t>
  </si>
  <si>
    <t>polgármester</t>
  </si>
  <si>
    <t>Pénzforgalom nélküli kiadások</t>
  </si>
  <si>
    <t>Egyek Nagyközség Önkormányzat</t>
  </si>
  <si>
    <t xml:space="preserve"> 3. Értékelési tartalék</t>
  </si>
  <si>
    <t>Vállalkozási tevékenység pénzforgalmi eredménye (-)</t>
  </si>
  <si>
    <t>12.</t>
  </si>
  <si>
    <t>Működési célú támogatásértékű kiadások, egyéb támogatás</t>
  </si>
  <si>
    <t>Államháztartáson kívülre végleges működési pénzeszközátadások</t>
  </si>
  <si>
    <t xml:space="preserve">Ellátottak pénzbeli juttatásai   </t>
  </si>
  <si>
    <t>Államháztartáson kívülre végleges felhalmozási pénzeszközátadások</t>
  </si>
  <si>
    <t xml:space="preserve">Hosszú lejáratú hitelek   </t>
  </si>
  <si>
    <t>Rövid lejáratú hitelek</t>
  </si>
  <si>
    <t>Tartós hitelviszonyt megtestesítő értékpapírok kiadásai</t>
  </si>
  <si>
    <t>Forgatási célú hitelviszonyt megtestesítő értékpapírok kiadásai</t>
  </si>
  <si>
    <t>Továbbadási (lebonyolítási) célú kiadások</t>
  </si>
  <si>
    <t>Működési célú támogatásértékű bevételek, egyéb támogatás</t>
  </si>
  <si>
    <t>Államháztartáson kívülről végleges működési pénzeszköz átvétel</t>
  </si>
  <si>
    <t>Felhalmozási célú támogatásértékű bevételek, egyéb támogatás</t>
  </si>
  <si>
    <t>Államháztartáson kívülről végleges felhalmozási pénzeszköz átvétel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</si>
  <si>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</si>
  <si>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</si>
  <si>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</si>
  <si>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</si>
  <si>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Továbbadási (lebonyolítási) célú bevételek</t>
  </si>
  <si>
    <t>Dr. Miluczky Attila</t>
  </si>
  <si>
    <t>13.</t>
  </si>
  <si>
    <t>14.</t>
  </si>
  <si>
    <t>Tárgyévi helyesbített pénzmaradvány (1+2+3+4)</t>
  </si>
  <si>
    <t>Forgatási célú finanszírozási műveletek eredménye</t>
  </si>
  <si>
    <t>Tárgyévi auditált egyszerűsített beszámoló záró adatai</t>
  </si>
  <si>
    <t xml:space="preserve"> 1. Vállalkozási tevékenység működési célú bevételei      </t>
  </si>
  <si>
    <t xml:space="preserve"> 2. Vállalkozási tevékenység felhalmozási célú bevételei      </t>
  </si>
  <si>
    <t xml:space="preserve"> 3. Vállalkozási tevékenység forgatási célú finanszírozási és passzív pénzügyi elszámolások bevételei      </t>
  </si>
  <si>
    <t xml:space="preserve"> A. Vállalkozási tevékenység bevételei (1+2+3)      </t>
  </si>
  <si>
    <t xml:space="preserve"> 4. Vállalkozási tevékenység működési célú kiadásai      </t>
  </si>
  <si>
    <t xml:space="preserve"> 5. Vállalkozási tevékenység felhalmozási célú kiadásai      </t>
  </si>
  <si>
    <t xml:space="preserve"> 6. Vállalkozási tevékenység forgatási célú finanszírozási és aktív pénzügyi kiadásai      </t>
  </si>
  <si>
    <t xml:space="preserve"> B. Vállalkozási tevékenység kiadásai [4+5+6)      </t>
  </si>
  <si>
    <t xml:space="preserve"> C. Vállalkozási tevékenység pénzforgalmi maradványa (A-B)      </t>
  </si>
  <si>
    <t xml:space="preserve"> 7. Vállalkozási tevékenységet terhelő értékcsökkenési leírás)      </t>
  </si>
  <si>
    <t xml:space="preserve"> 8. Alaptevékenység ellátására felhasznált és felhasználni tervezett vállalkozási maradvány      </t>
  </si>
  <si>
    <t xml:space="preserve"> 9. Pénzforgalmi maradványt külön jogszabály alapján módosító egyéb tétel      </t>
  </si>
  <si>
    <t xml:space="preserve"> D. Vállalkozási tevékenység módosított pénzforgalmi vállalkozási maradványa (C-7-89)      </t>
  </si>
  <si>
    <t xml:space="preserve"> E. Vállalkozási tevékenységet terhelő befizetési kötelezettség      </t>
  </si>
  <si>
    <t xml:space="preserve"> F. Vállalkozási tartalékba helyezhető összeg (C-8-9-E)      </t>
  </si>
  <si>
    <t xml:space="preserve">Költségvetési pénzforgalmi bevételek összesen (25+…+28+30+31+32+34+35….+38)   </t>
  </si>
  <si>
    <t xml:space="preserve">Kiadások összesen (20+…+23)   </t>
  </si>
  <si>
    <t>Pénzforgalomi kiadások    (14+…+19)</t>
  </si>
  <si>
    <t xml:space="preserve">Finanszírozási kiadások (15+...+18)   </t>
  </si>
  <si>
    <t xml:space="preserve">Költségvetési pénzforgalmi kiadások (01+...+13)   </t>
  </si>
  <si>
    <t>11-ből kötelezettséggel terhelt pénzmaradvány</t>
  </si>
  <si>
    <t>11-ből egészségbizt. alapból folyósított pénzeszk. maradványa</t>
  </si>
  <si>
    <t>11-ből szabad pénzmaradvány</t>
  </si>
  <si>
    <t>2013. évi egyszerűsített pénzmaradvány-kimutatás</t>
  </si>
  <si>
    <t>Egyek, 2014. március 18.</t>
  </si>
  <si>
    <t>2013. évi egyszerűsített mérleg</t>
  </si>
  <si>
    <t>2013. évi egyszerűsített eredmény-kimutatás</t>
  </si>
  <si>
    <t xml:space="preserve">2013. évi egyszerűsített éves pénzforgalmi jelentés   </t>
  </si>
  <si>
    <t>Működési célú visszatérítendő támogatások,kölcsönök visszatérülése áh.kivülről</t>
  </si>
  <si>
    <t>Befektetési célú részesedések vásárlása</t>
  </si>
  <si>
    <t>Hitelek kamatai (Felhalmozási hitelhez kapcsolódó )</t>
  </si>
  <si>
    <t>Önkormányzatok működési célú költségvetési támogatása</t>
  </si>
  <si>
    <t>Önkormányzatok felhalmozási költségvetési támogatása</t>
  </si>
  <si>
    <t>Felhalmozási célú visszatérítendő támogatások kölcsönök visszatérülése áh.kivülről</t>
  </si>
  <si>
    <t>Közhatalmi bevételek</t>
  </si>
  <si>
    <t>Aktív és passzív pénzügyi műveletek eredménye (44-22)</t>
  </si>
  <si>
    <t>Finanszírozási műveletek eredménye (40-18)</t>
  </si>
  <si>
    <t>Költségvetési bevételek és kiadások különbsége (35+42-13+20)</t>
  </si>
  <si>
    <t xml:space="preserve">Bevételek összesen (41+42+43+44)   </t>
  </si>
  <si>
    <t>Pénzforgalmi bevételek (35+40)</t>
  </si>
  <si>
    <t xml:space="preserve">Finanszírozási bevételek (36+37+38+39)  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</si>
</sst>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#__;\-\ #,###__"/>
    <numFmt numFmtId="167" formatCode="_-* #,##0.00\ _F_t_-;\-* #,##0.00\ _F_t_-;_-* \-??\ _F_t_-;_-@_-"/>
    <numFmt numFmtId="168" formatCode="_-* #,##0\ _F_t_-;\-* #,##0\ _F_t_-;_-* \-??\ _F_t_-;_-@_-"/>
    <numFmt numFmtId="169" formatCode="#,###__;&quot;- &quot;#,###__"/>
  </numFmts>
  <fonts count="24">
    <font>
      <sz val="10"/>
      <name val="Arial CE"/>
      <family val="0"/>
    </font>
    <font>
      <sz val="12"/>
      <name val="KerszTimes"/>
      <family val="0"/>
    </font>
    <font>
      <b/>
      <sz val="12"/>
      <name val="KerszTimes"/>
      <family val="0"/>
    </font>
    <font>
      <sz val="11"/>
      <name val="KerszTimes"/>
      <family val="0"/>
    </font>
    <font>
      <b/>
      <sz val="11"/>
      <name val="KerszTimes"/>
      <family val="0"/>
    </font>
    <font>
      <b/>
      <sz val="14"/>
      <name val="KerszTimes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65" fontId="2" fillId="0" borderId="10" xfId="40" applyNumberFormat="1" applyFont="1" applyBorder="1" applyAlignment="1">
      <alignment/>
    </xf>
    <xf numFmtId="165" fontId="2" fillId="0" borderId="11" xfId="40" applyNumberFormat="1" applyFont="1" applyBorder="1" applyAlignment="1">
      <alignment/>
    </xf>
    <xf numFmtId="165" fontId="1" fillId="0" borderId="11" xfId="4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1" fillId="0" borderId="10" xfId="4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5" fontId="2" fillId="0" borderId="15" xfId="40" applyNumberFormat="1" applyFont="1" applyBorder="1" applyAlignment="1">
      <alignment/>
    </xf>
    <xf numFmtId="165" fontId="2" fillId="0" borderId="16" xfId="4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3" fillId="0" borderId="0" xfId="40" applyNumberFormat="1" applyFont="1" applyAlignment="1">
      <alignment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/>
    </xf>
    <xf numFmtId="165" fontId="4" fillId="0" borderId="13" xfId="40" applyNumberFormat="1" applyFont="1" applyBorder="1" applyAlignment="1">
      <alignment horizontal="center" vertical="center" wrapText="1"/>
    </xf>
    <xf numFmtId="165" fontId="4" fillId="0" borderId="14" xfId="40" applyNumberFormat="1" applyFont="1" applyBorder="1" applyAlignment="1">
      <alignment horizontal="center" vertical="center" wrapText="1"/>
    </xf>
    <xf numFmtId="165" fontId="4" fillId="0" borderId="17" xfId="4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5" xfId="40" applyNumberFormat="1" applyFont="1" applyBorder="1" applyAlignment="1">
      <alignment vertical="center"/>
    </xf>
    <xf numFmtId="165" fontId="3" fillId="0" borderId="16" xfId="40" applyNumberFormat="1" applyFont="1" applyBorder="1" applyAlignment="1">
      <alignment vertical="center"/>
    </xf>
    <xf numFmtId="165" fontId="3" fillId="0" borderId="10" xfId="40" applyNumberFormat="1" applyFont="1" applyBorder="1" applyAlignment="1">
      <alignment vertical="center"/>
    </xf>
    <xf numFmtId="165" fontId="3" fillId="0" borderId="11" xfId="4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4" fillId="0" borderId="10" xfId="4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165" fontId="4" fillId="0" borderId="20" xfId="40" applyNumberFormat="1" applyFont="1" applyBorder="1" applyAlignment="1">
      <alignment vertical="center"/>
    </xf>
    <xf numFmtId="165" fontId="4" fillId="0" borderId="21" xfId="4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165" fontId="2" fillId="0" borderId="23" xfId="40" applyNumberFormat="1" applyFont="1" applyBorder="1" applyAlignment="1">
      <alignment/>
    </xf>
    <xf numFmtId="165" fontId="1" fillId="0" borderId="24" xfId="40" applyNumberFormat="1" applyFont="1" applyBorder="1" applyAlignment="1">
      <alignment/>
    </xf>
    <xf numFmtId="165" fontId="2" fillId="0" borderId="24" xfId="40" applyNumberFormat="1" applyFont="1" applyBorder="1" applyAlignment="1">
      <alignment/>
    </xf>
    <xf numFmtId="165" fontId="2" fillId="0" borderId="25" xfId="4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5" fontId="2" fillId="0" borderId="0" xfId="4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11" xfId="4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165" fontId="4" fillId="0" borderId="0" xfId="40" applyNumberFormat="1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5" fontId="3" fillId="0" borderId="0" xfId="40" applyNumberFormat="1" applyFont="1" applyBorder="1" applyAlignment="1">
      <alignment/>
    </xf>
    <xf numFmtId="165" fontId="3" fillId="0" borderId="20" xfId="40" applyNumberFormat="1" applyFont="1" applyBorder="1" applyAlignment="1">
      <alignment vertical="center"/>
    </xf>
    <xf numFmtId="165" fontId="3" fillId="0" borderId="21" xfId="40" applyNumberFormat="1" applyFont="1" applyBorder="1" applyAlignment="1">
      <alignment vertical="center"/>
    </xf>
    <xf numFmtId="165" fontId="3" fillId="0" borderId="22" xfId="40" applyNumberFormat="1" applyFont="1" applyBorder="1" applyAlignment="1">
      <alignment vertical="center"/>
    </xf>
    <xf numFmtId="165" fontId="3" fillId="0" borderId="26" xfId="40" applyNumberFormat="1" applyFont="1" applyBorder="1" applyAlignment="1">
      <alignment vertical="center"/>
    </xf>
    <xf numFmtId="165" fontId="3" fillId="0" borderId="27" xfId="4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165" fontId="4" fillId="0" borderId="10" xfId="40" applyNumberFormat="1" applyFont="1" applyBorder="1" applyAlignment="1">
      <alignment/>
    </xf>
    <xf numFmtId="166" fontId="3" fillId="0" borderId="10" xfId="56" applyNumberFormat="1" applyFont="1" applyBorder="1" applyAlignment="1" applyProtection="1">
      <alignment vertical="center"/>
      <protection locked="0"/>
    </xf>
    <xf numFmtId="165" fontId="3" fillId="0" borderId="10" xfId="40" applyNumberFormat="1" applyFont="1" applyBorder="1" applyAlignment="1">
      <alignment/>
    </xf>
    <xf numFmtId="165" fontId="3" fillId="0" borderId="28" xfId="4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10" xfId="40" applyNumberFormat="1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165" fontId="4" fillId="0" borderId="20" xfId="40" applyNumberFormat="1" applyFont="1" applyFill="1" applyBorder="1" applyAlignment="1">
      <alignment/>
    </xf>
    <xf numFmtId="165" fontId="4" fillId="0" borderId="21" xfId="40" applyNumberFormat="1" applyFont="1" applyFill="1" applyBorder="1" applyAlignment="1">
      <alignment/>
    </xf>
    <xf numFmtId="0" fontId="3" fillId="0" borderId="28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165" fontId="2" fillId="0" borderId="18" xfId="40" applyNumberFormat="1" applyFont="1" applyBorder="1" applyAlignment="1">
      <alignment/>
    </xf>
    <xf numFmtId="165" fontId="1" fillId="0" borderId="19" xfId="40" applyNumberFormat="1" applyFont="1" applyBorder="1" applyAlignment="1">
      <alignment/>
    </xf>
    <xf numFmtId="165" fontId="2" fillId="0" borderId="19" xfId="40" applyNumberFormat="1" applyFont="1" applyBorder="1" applyAlignment="1">
      <alignment/>
    </xf>
    <xf numFmtId="165" fontId="2" fillId="0" borderId="32" xfId="40" applyNumberFormat="1" applyFont="1" applyBorder="1" applyAlignment="1">
      <alignment/>
    </xf>
    <xf numFmtId="165" fontId="1" fillId="0" borderId="33" xfId="40" applyNumberFormat="1" applyFont="1" applyBorder="1" applyAlignment="1">
      <alignment vertical="center"/>
    </xf>
    <xf numFmtId="165" fontId="1" fillId="0" borderId="22" xfId="40" applyNumberFormat="1" applyFont="1" applyBorder="1" applyAlignment="1">
      <alignment vertical="center"/>
    </xf>
    <xf numFmtId="165" fontId="1" fillId="0" borderId="34" xfId="40" applyNumberFormat="1" applyFont="1" applyBorder="1" applyAlignment="1">
      <alignment vertical="center"/>
    </xf>
    <xf numFmtId="165" fontId="2" fillId="0" borderId="35" xfId="40" applyNumberFormat="1" applyFont="1" applyBorder="1" applyAlignment="1">
      <alignment/>
    </xf>
    <xf numFmtId="0" fontId="1" fillId="0" borderId="36" xfId="0" applyFont="1" applyBorder="1" applyAlignment="1">
      <alignment vertical="center" wrapText="1"/>
    </xf>
    <xf numFmtId="0" fontId="2" fillId="0" borderId="37" xfId="0" applyFont="1" applyBorder="1" applyAlignment="1">
      <alignment wrapText="1"/>
    </xf>
    <xf numFmtId="0" fontId="1" fillId="0" borderId="36" xfId="0" applyFont="1" applyBorder="1" applyAlignment="1">
      <alignment wrapText="1"/>
    </xf>
    <xf numFmtId="165" fontId="1" fillId="0" borderId="38" xfId="40" applyNumberFormat="1" applyFont="1" applyBorder="1" applyAlignment="1">
      <alignment/>
    </xf>
    <xf numFmtId="165" fontId="1" fillId="0" borderId="20" xfId="40" applyNumberFormat="1" applyFont="1" applyBorder="1" applyAlignment="1">
      <alignment/>
    </xf>
    <xf numFmtId="165" fontId="1" fillId="0" borderId="21" xfId="40" applyNumberFormat="1" applyFont="1" applyBorder="1" applyAlignment="1">
      <alignment/>
    </xf>
    <xf numFmtId="165" fontId="1" fillId="0" borderId="26" xfId="40" applyNumberFormat="1" applyFont="1" applyBorder="1" applyAlignment="1">
      <alignment/>
    </xf>
    <xf numFmtId="165" fontId="2" fillId="0" borderId="12" xfId="40" applyNumberFormat="1" applyFont="1" applyBorder="1" applyAlignment="1">
      <alignment/>
    </xf>
    <xf numFmtId="165" fontId="2" fillId="0" borderId="13" xfId="40" applyNumberFormat="1" applyFont="1" applyBorder="1" applyAlignment="1">
      <alignment/>
    </xf>
    <xf numFmtId="165" fontId="2" fillId="0" borderId="14" xfId="40" applyNumberFormat="1" applyFont="1" applyBorder="1" applyAlignment="1">
      <alignment/>
    </xf>
    <xf numFmtId="165" fontId="2" fillId="0" borderId="17" xfId="40" applyNumberFormat="1" applyFont="1" applyBorder="1" applyAlignment="1">
      <alignment/>
    </xf>
    <xf numFmtId="165" fontId="2" fillId="0" borderId="39" xfId="40" applyNumberFormat="1" applyFont="1" applyBorder="1" applyAlignment="1">
      <alignment/>
    </xf>
    <xf numFmtId="165" fontId="1" fillId="0" borderId="26" xfId="40" applyNumberFormat="1" applyFont="1" applyBorder="1" applyAlignment="1">
      <alignment vertical="center"/>
    </xf>
    <xf numFmtId="165" fontId="1" fillId="0" borderId="20" xfId="40" applyNumberFormat="1" applyFont="1" applyBorder="1" applyAlignment="1">
      <alignment vertical="center"/>
    </xf>
    <xf numFmtId="0" fontId="0" fillId="0" borderId="0" xfId="55">
      <alignment/>
      <protection/>
    </xf>
    <xf numFmtId="0" fontId="3" fillId="0" borderId="0" xfId="55" applyFont="1">
      <alignment/>
      <protection/>
    </xf>
    <xf numFmtId="168" fontId="3" fillId="0" borderId="0" xfId="42" applyNumberFormat="1" applyFont="1" applyFill="1" applyBorder="1" applyAlignment="1" applyProtection="1">
      <alignment/>
      <protection/>
    </xf>
    <xf numFmtId="168" fontId="4" fillId="0" borderId="0" xfId="42" applyNumberFormat="1" applyFont="1" applyFill="1" applyBorder="1" applyAlignment="1" applyProtection="1">
      <alignment horizontal="right"/>
      <protection/>
    </xf>
    <xf numFmtId="0" fontId="4" fillId="0" borderId="40" xfId="55" applyFont="1" applyBorder="1" applyAlignment="1">
      <alignment horizontal="center" vertical="center"/>
      <protection/>
    </xf>
    <xf numFmtId="168" fontId="4" fillId="0" borderId="40" xfId="42" applyNumberFormat="1" applyFont="1" applyFill="1" applyBorder="1" applyAlignment="1" applyProtection="1">
      <alignment horizontal="center" vertical="center" wrapText="1"/>
      <protection/>
    </xf>
    <xf numFmtId="168" fontId="4" fillId="0" borderId="41" xfId="42" applyNumberFormat="1" applyFont="1" applyFill="1" applyBorder="1" applyAlignment="1" applyProtection="1">
      <alignment horizontal="center" vertical="center" wrapText="1"/>
      <protection/>
    </xf>
    <xf numFmtId="168" fontId="4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55" applyFont="1" applyBorder="1" applyAlignment="1">
      <alignment vertical="center" wrapText="1"/>
      <protection/>
    </xf>
    <xf numFmtId="0" fontId="0" fillId="0" borderId="40" xfId="55" applyBorder="1" applyAlignment="1">
      <alignment horizontal="center"/>
      <protection/>
    </xf>
    <xf numFmtId="0" fontId="0" fillId="0" borderId="41" xfId="55" applyBorder="1" applyAlignment="1">
      <alignment horizontal="center"/>
      <protection/>
    </xf>
    <xf numFmtId="0" fontId="0" fillId="0" borderId="44" xfId="55" applyFont="1" applyBorder="1" applyAlignment="1">
      <alignment vertical="center" wrapText="1"/>
      <protection/>
    </xf>
    <xf numFmtId="0" fontId="0" fillId="0" borderId="45" xfId="55" applyBorder="1" applyAlignment="1">
      <alignment horizontal="center"/>
      <protection/>
    </xf>
    <xf numFmtId="0" fontId="0" fillId="0" borderId="46" xfId="55" applyBorder="1" applyAlignment="1">
      <alignment horizontal="center"/>
      <protection/>
    </xf>
    <xf numFmtId="0" fontId="6" fillId="0" borderId="44" xfId="55" applyFont="1" applyBorder="1" applyAlignment="1">
      <alignment vertical="center" wrapText="1"/>
      <protection/>
    </xf>
    <xf numFmtId="0" fontId="6" fillId="0" borderId="45" xfId="55" applyFont="1" applyBorder="1" applyAlignment="1">
      <alignment horizontal="center"/>
      <protection/>
    </xf>
    <xf numFmtId="0" fontId="6" fillId="0" borderId="46" xfId="55" applyFont="1" applyBorder="1" applyAlignment="1">
      <alignment horizontal="center"/>
      <protection/>
    </xf>
    <xf numFmtId="0" fontId="6" fillId="0" borderId="47" xfId="55" applyFont="1" applyBorder="1" applyAlignment="1">
      <alignment vertical="center" wrapText="1"/>
      <protection/>
    </xf>
    <xf numFmtId="0" fontId="6" fillId="0" borderId="48" xfId="55" applyFont="1" applyBorder="1" applyAlignment="1">
      <alignment horizontal="center"/>
      <protection/>
    </xf>
    <xf numFmtId="0" fontId="6" fillId="0" borderId="49" xfId="55" applyFont="1" applyBorder="1" applyAlignment="1">
      <alignment horizontal="center"/>
      <protection/>
    </xf>
    <xf numFmtId="0" fontId="4" fillId="0" borderId="0" xfId="55" applyFont="1">
      <alignment/>
      <protection/>
    </xf>
    <xf numFmtId="168" fontId="2" fillId="0" borderId="0" xfId="42" applyNumberFormat="1" applyFont="1" applyFill="1" applyBorder="1" applyAlignment="1" applyProtection="1">
      <alignment/>
      <protection/>
    </xf>
    <xf numFmtId="0" fontId="3" fillId="0" borderId="0" xfId="55" applyFont="1" applyAlignment="1">
      <alignment horizontal="center"/>
      <protection/>
    </xf>
    <xf numFmtId="165" fontId="1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5" fontId="3" fillId="0" borderId="16" xfId="40" applyNumberFormat="1" applyFont="1" applyFill="1" applyBorder="1" applyAlignment="1">
      <alignment vertical="center"/>
    </xf>
    <xf numFmtId="165" fontId="3" fillId="0" borderId="11" xfId="40" applyNumberFormat="1" applyFont="1" applyFill="1" applyBorder="1" applyAlignment="1">
      <alignment vertical="center"/>
    </xf>
    <xf numFmtId="166" fontId="3" fillId="0" borderId="11" xfId="56" applyNumberFormat="1" applyFont="1" applyFill="1" applyBorder="1" applyAlignment="1" applyProtection="1">
      <alignment vertical="center"/>
      <protection locked="0"/>
    </xf>
    <xf numFmtId="165" fontId="4" fillId="0" borderId="11" xfId="40" applyNumberFormat="1" applyFont="1" applyFill="1" applyBorder="1" applyAlignment="1">
      <alignment/>
    </xf>
    <xf numFmtId="165" fontId="3" fillId="0" borderId="11" xfId="40" applyNumberFormat="1" applyFont="1" applyFill="1" applyBorder="1" applyAlignment="1">
      <alignment/>
    </xf>
    <xf numFmtId="165" fontId="3" fillId="0" borderId="50" xfId="40" applyNumberFormat="1" applyFont="1" applyFill="1" applyBorder="1" applyAlignment="1">
      <alignment vertical="center"/>
    </xf>
    <xf numFmtId="165" fontId="4" fillId="0" borderId="11" xfId="4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/>
    </xf>
    <xf numFmtId="165" fontId="4" fillId="0" borderId="34" xfId="0" applyNumberFormat="1" applyFont="1" applyFill="1" applyBorder="1" applyAlignment="1">
      <alignment/>
    </xf>
    <xf numFmtId="165" fontId="2" fillId="0" borderId="0" xfId="4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3" fillId="0" borderId="0" xfId="4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165" fontId="3" fillId="0" borderId="15" xfId="40" applyNumberFormat="1" applyFont="1" applyFill="1" applyBorder="1" applyAlignment="1">
      <alignment vertical="center"/>
    </xf>
    <xf numFmtId="165" fontId="3" fillId="0" borderId="10" xfId="40" applyNumberFormat="1" applyFont="1" applyFill="1" applyBorder="1" applyAlignment="1">
      <alignment vertical="center"/>
    </xf>
    <xf numFmtId="166" fontId="3" fillId="0" borderId="10" xfId="56" applyNumberFormat="1" applyFont="1" applyFill="1" applyBorder="1" applyAlignment="1" applyProtection="1">
      <alignment vertical="center"/>
      <protection locked="0"/>
    </xf>
    <xf numFmtId="165" fontId="3" fillId="0" borderId="10" xfId="40" applyNumberFormat="1" applyFont="1" applyFill="1" applyBorder="1" applyAlignment="1">
      <alignment/>
    </xf>
    <xf numFmtId="165" fontId="3" fillId="0" borderId="28" xfId="40" applyNumberFormat="1" applyFont="1" applyFill="1" applyBorder="1" applyAlignment="1">
      <alignment vertical="center"/>
    </xf>
    <xf numFmtId="165" fontId="3" fillId="0" borderId="20" xfId="4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165" fontId="4" fillId="0" borderId="0" xfId="4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wrapText="1"/>
      <protection/>
    </xf>
    <xf numFmtId="168" fontId="4" fillId="0" borderId="0" xfId="42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ásolat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Másolat" xfId="55"/>
    <cellStyle name="Normál_mint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42.75390625" style="18" bestFit="1" customWidth="1"/>
    <col min="2" max="2" width="17.25390625" style="17" bestFit="1" customWidth="1"/>
    <col min="3" max="3" width="15.625" style="17" bestFit="1" customWidth="1"/>
    <col min="4" max="4" width="18.625" style="17" customWidth="1"/>
    <col min="5" max="5" width="17.25390625" style="17" bestFit="1" customWidth="1"/>
    <col min="6" max="6" width="13.75390625" style="17" bestFit="1" customWidth="1"/>
    <col min="7" max="7" width="17.625" style="17" bestFit="1" customWidth="1"/>
    <col min="8" max="16384" width="9.125" style="17" customWidth="1"/>
  </cols>
  <sheetData>
    <row r="1" spans="1:7" ht="18">
      <c r="A1" s="155" t="s">
        <v>77</v>
      </c>
      <c r="B1" s="155"/>
      <c r="C1" s="155"/>
      <c r="D1" s="155"/>
      <c r="E1" s="155"/>
      <c r="F1" s="155"/>
      <c r="G1" s="155"/>
    </row>
    <row r="2" spans="1:7" ht="18">
      <c r="A2" s="155" t="s">
        <v>130</v>
      </c>
      <c r="B2" s="155"/>
      <c r="C2" s="155"/>
      <c r="D2" s="155"/>
      <c r="E2" s="155"/>
      <c r="F2" s="155"/>
      <c r="G2" s="155"/>
    </row>
    <row r="3" ht="16.5" thickBot="1">
      <c r="G3" s="51" t="s">
        <v>69</v>
      </c>
    </row>
    <row r="4" spans="1:9" s="12" customFormat="1" ht="79.5" thickBot="1">
      <c r="A4" s="9" t="s">
        <v>23</v>
      </c>
      <c r="B4" s="80" t="s">
        <v>25</v>
      </c>
      <c r="C4" s="80" t="s">
        <v>70</v>
      </c>
      <c r="D4" s="80" t="s">
        <v>72</v>
      </c>
      <c r="E4" s="10" t="s">
        <v>26</v>
      </c>
      <c r="F4" s="10" t="s">
        <v>71</v>
      </c>
      <c r="G4" s="11" t="s">
        <v>73</v>
      </c>
      <c r="I4" s="13"/>
    </row>
    <row r="5" spans="1:7" s="16" customFormat="1" ht="15.75">
      <c r="A5" s="81" t="s">
        <v>0</v>
      </c>
      <c r="B5" s="84">
        <f>SUM(B6:B9)</f>
        <v>1821697</v>
      </c>
      <c r="C5" s="14">
        <f>SUM(C6:C9)</f>
        <v>0</v>
      </c>
      <c r="D5" s="15">
        <f aca="true" t="shared" si="0" ref="D5:D16">SUM(B5:C5)</f>
        <v>1821697</v>
      </c>
      <c r="E5" s="41">
        <f>SUM(E6:E9)</f>
        <v>1932524</v>
      </c>
      <c r="F5" s="14">
        <f>SUM(F6:F9)</f>
        <v>0</v>
      </c>
      <c r="G5" s="15">
        <f>SUM(E5:F5)</f>
        <v>1932524</v>
      </c>
    </row>
    <row r="6" spans="1:7" ht="15">
      <c r="A6" s="82" t="s">
        <v>1</v>
      </c>
      <c r="B6" s="85">
        <v>2830</v>
      </c>
      <c r="C6" s="8"/>
      <c r="D6" s="49">
        <f t="shared" si="0"/>
        <v>2830</v>
      </c>
      <c r="E6" s="42">
        <v>4161</v>
      </c>
      <c r="F6" s="8"/>
      <c r="G6" s="3">
        <f aca="true" t="shared" si="1" ref="G6:G16">SUM(E6:F6)</f>
        <v>4161</v>
      </c>
    </row>
    <row r="7" spans="1:7" ht="15">
      <c r="A7" s="82" t="s">
        <v>2</v>
      </c>
      <c r="B7" s="85">
        <v>664131</v>
      </c>
      <c r="C7" s="8"/>
      <c r="D7" s="49">
        <f t="shared" si="0"/>
        <v>664131</v>
      </c>
      <c r="E7" s="42">
        <v>804645</v>
      </c>
      <c r="F7" s="8"/>
      <c r="G7" s="3">
        <f t="shared" si="1"/>
        <v>804645</v>
      </c>
    </row>
    <row r="8" spans="1:7" ht="15">
      <c r="A8" s="82" t="s">
        <v>24</v>
      </c>
      <c r="B8" s="85">
        <v>240452</v>
      </c>
      <c r="C8" s="8"/>
      <c r="D8" s="49">
        <f t="shared" si="0"/>
        <v>240452</v>
      </c>
      <c r="E8" s="42">
        <v>53201</v>
      </c>
      <c r="F8" s="8"/>
      <c r="G8" s="3">
        <f t="shared" si="1"/>
        <v>53201</v>
      </c>
    </row>
    <row r="9" spans="1:7" ht="30">
      <c r="A9" s="82" t="s">
        <v>3</v>
      </c>
      <c r="B9" s="85">
        <v>914284</v>
      </c>
      <c r="C9" s="8"/>
      <c r="D9" s="3">
        <f t="shared" si="0"/>
        <v>914284</v>
      </c>
      <c r="E9" s="42">
        <v>1070517</v>
      </c>
      <c r="F9" s="8"/>
      <c r="G9" s="3">
        <f t="shared" si="1"/>
        <v>1070517</v>
      </c>
    </row>
    <row r="10" spans="1:7" s="16" customFormat="1" ht="15.75">
      <c r="A10" s="83" t="s">
        <v>4</v>
      </c>
      <c r="B10" s="86">
        <f>SUM(B11:B15)</f>
        <v>85331</v>
      </c>
      <c r="C10" s="1">
        <f>SUM(C11:C15)</f>
        <v>0</v>
      </c>
      <c r="D10" s="2">
        <f t="shared" si="0"/>
        <v>85331</v>
      </c>
      <c r="E10" s="43">
        <f>SUM(E11:E15)</f>
        <v>169916</v>
      </c>
      <c r="F10" s="1">
        <f>SUM(F11:F15)</f>
        <v>0</v>
      </c>
      <c r="G10" s="2">
        <f t="shared" si="1"/>
        <v>169916</v>
      </c>
    </row>
    <row r="11" spans="1:7" ht="15">
      <c r="A11" s="82" t="s">
        <v>5</v>
      </c>
      <c r="B11" s="85"/>
      <c r="C11" s="8"/>
      <c r="D11" s="49">
        <f t="shared" si="0"/>
        <v>0</v>
      </c>
      <c r="E11" s="42"/>
      <c r="F11" s="8"/>
      <c r="G11" s="49">
        <f t="shared" si="1"/>
        <v>0</v>
      </c>
    </row>
    <row r="12" spans="1:7" ht="15">
      <c r="A12" s="82" t="s">
        <v>6</v>
      </c>
      <c r="B12" s="85">
        <v>44765</v>
      </c>
      <c r="C12" s="8"/>
      <c r="D12" s="49">
        <f t="shared" si="0"/>
        <v>44765</v>
      </c>
      <c r="E12" s="42">
        <v>60461</v>
      </c>
      <c r="F12" s="8"/>
      <c r="G12" s="3">
        <f t="shared" si="1"/>
        <v>60461</v>
      </c>
    </row>
    <row r="13" spans="1:7" ht="15.75">
      <c r="A13" s="82" t="s">
        <v>7</v>
      </c>
      <c r="B13" s="85"/>
      <c r="C13" s="8"/>
      <c r="D13" s="3">
        <f t="shared" si="0"/>
        <v>0</v>
      </c>
      <c r="E13" s="42"/>
      <c r="F13" s="8"/>
      <c r="G13" s="2">
        <f t="shared" si="1"/>
        <v>0</v>
      </c>
    </row>
    <row r="14" spans="1:7" ht="15">
      <c r="A14" s="82" t="s">
        <v>8</v>
      </c>
      <c r="B14" s="85">
        <v>33851</v>
      </c>
      <c r="C14" s="8"/>
      <c r="D14" s="3">
        <f t="shared" si="0"/>
        <v>33851</v>
      </c>
      <c r="E14" s="42">
        <v>107784</v>
      </c>
      <c r="F14" s="8"/>
      <c r="G14" s="3">
        <f t="shared" si="1"/>
        <v>107784</v>
      </c>
    </row>
    <row r="15" spans="1:7" ht="15.75" thickBot="1">
      <c r="A15" s="94" t="s">
        <v>9</v>
      </c>
      <c r="B15" s="95">
        <v>6715</v>
      </c>
      <c r="C15" s="96"/>
      <c r="D15" s="3">
        <f t="shared" si="0"/>
        <v>6715</v>
      </c>
      <c r="E15" s="98">
        <v>1671</v>
      </c>
      <c r="F15" s="96"/>
      <c r="G15" s="97">
        <f t="shared" si="1"/>
        <v>1671</v>
      </c>
    </row>
    <row r="16" spans="1:7" s="16" customFormat="1" ht="16.5" thickBot="1">
      <c r="A16" s="93" t="s">
        <v>10</v>
      </c>
      <c r="B16" s="99">
        <f>SUM(B5,B10)</f>
        <v>1907028</v>
      </c>
      <c r="C16" s="100">
        <f>SUM(C5,C10)</f>
        <v>0</v>
      </c>
      <c r="D16" s="101">
        <f t="shared" si="0"/>
        <v>1907028</v>
      </c>
      <c r="E16" s="102">
        <f>SUM(E5,E10)</f>
        <v>2102440</v>
      </c>
      <c r="F16" s="100">
        <f>SUM(F5,F10)</f>
        <v>0</v>
      </c>
      <c r="G16" s="101">
        <f t="shared" si="1"/>
        <v>2102440</v>
      </c>
    </row>
    <row r="17" spans="1:7" s="16" customFormat="1" ht="15.75">
      <c r="A17" s="81" t="s">
        <v>11</v>
      </c>
      <c r="B17" s="84">
        <f>SUM(B18:B19)</f>
        <v>1739071</v>
      </c>
      <c r="C17" s="14">
        <f>SUM(C18:C19)</f>
        <v>0</v>
      </c>
      <c r="D17" s="15">
        <f>SUM(B17:C17)</f>
        <v>1739071</v>
      </c>
      <c r="E17" s="44">
        <f>SUM(E18:E19)</f>
        <v>1905025</v>
      </c>
      <c r="F17" s="14">
        <f>SUM(F18:F19)</f>
        <v>0</v>
      </c>
      <c r="G17" s="15">
        <f>SUM(E17:F17)</f>
        <v>1905025</v>
      </c>
    </row>
    <row r="18" spans="1:7" ht="15">
      <c r="A18" s="82" t="s">
        <v>12</v>
      </c>
      <c r="B18" s="85">
        <v>998173</v>
      </c>
      <c r="C18" s="8"/>
      <c r="D18" s="3">
        <f aca="true" t="shared" si="2" ref="D18:D28">SUM(B18:C18)</f>
        <v>998173</v>
      </c>
      <c r="E18" s="42">
        <v>998173</v>
      </c>
      <c r="F18" s="8"/>
      <c r="G18" s="3">
        <f aca="true" t="shared" si="3" ref="G18:G28">SUM(E18:F18)</f>
        <v>998173</v>
      </c>
    </row>
    <row r="19" spans="1:7" ht="15">
      <c r="A19" s="82" t="s">
        <v>13</v>
      </c>
      <c r="B19" s="85">
        <v>740898</v>
      </c>
      <c r="C19" s="8"/>
      <c r="D19" s="3">
        <f t="shared" si="2"/>
        <v>740898</v>
      </c>
      <c r="E19" s="42">
        <v>906852</v>
      </c>
      <c r="F19" s="8"/>
      <c r="G19" s="3">
        <f t="shared" si="3"/>
        <v>906852</v>
      </c>
    </row>
    <row r="20" spans="1:7" ht="15">
      <c r="A20" s="82" t="s">
        <v>78</v>
      </c>
      <c r="B20" s="85"/>
      <c r="C20" s="8"/>
      <c r="D20" s="3">
        <f t="shared" si="2"/>
        <v>0</v>
      </c>
      <c r="E20" s="42">
        <v>0</v>
      </c>
      <c r="F20" s="8"/>
      <c r="G20" s="3">
        <f t="shared" si="3"/>
        <v>0</v>
      </c>
    </row>
    <row r="21" spans="1:7" s="16" customFormat="1" ht="15.75">
      <c r="A21" s="83" t="s">
        <v>14</v>
      </c>
      <c r="B21" s="86">
        <f>SUM(B22:B23)</f>
        <v>38056</v>
      </c>
      <c r="C21" s="1">
        <f>SUM(C22:C23)</f>
        <v>0</v>
      </c>
      <c r="D21" s="2">
        <f t="shared" si="2"/>
        <v>38056</v>
      </c>
      <c r="E21" s="43">
        <f>SUM(E22:E23)</f>
        <v>100478</v>
      </c>
      <c r="F21" s="1">
        <f>SUM(F22:F23)</f>
        <v>0</v>
      </c>
      <c r="G21" s="2">
        <f t="shared" si="3"/>
        <v>100478</v>
      </c>
    </row>
    <row r="22" spans="1:7" ht="15.75">
      <c r="A22" s="82" t="s">
        <v>15</v>
      </c>
      <c r="B22" s="85">
        <v>38056</v>
      </c>
      <c r="C22" s="8"/>
      <c r="D22" s="2">
        <f t="shared" si="2"/>
        <v>38056</v>
      </c>
      <c r="E22" s="42">
        <v>100478</v>
      </c>
      <c r="F22" s="8"/>
      <c r="G22" s="3">
        <f t="shared" si="3"/>
        <v>100478</v>
      </c>
    </row>
    <row r="23" spans="1:7" ht="15.75">
      <c r="A23" s="82" t="s">
        <v>16</v>
      </c>
      <c r="B23" s="85"/>
      <c r="C23" s="8"/>
      <c r="D23" s="2">
        <f t="shared" si="2"/>
        <v>0</v>
      </c>
      <c r="E23" s="42"/>
      <c r="F23" s="8"/>
      <c r="G23" s="2">
        <f t="shared" si="3"/>
        <v>0</v>
      </c>
    </row>
    <row r="24" spans="1:7" s="16" customFormat="1" ht="15.75">
      <c r="A24" s="83" t="s">
        <v>17</v>
      </c>
      <c r="B24" s="86">
        <f>SUM(B25:B27)</f>
        <v>129901</v>
      </c>
      <c r="C24" s="1">
        <f>SUM(C25:C27)</f>
        <v>0</v>
      </c>
      <c r="D24" s="2">
        <f t="shared" si="2"/>
        <v>129901</v>
      </c>
      <c r="E24" s="43">
        <f>SUM(E25:E27)</f>
        <v>96937</v>
      </c>
      <c r="F24" s="1">
        <f>SUM(F25:F27)</f>
        <v>0</v>
      </c>
      <c r="G24" s="2">
        <f t="shared" si="3"/>
        <v>96937</v>
      </c>
    </row>
    <row r="25" spans="1:7" ht="15">
      <c r="A25" s="82" t="s">
        <v>18</v>
      </c>
      <c r="B25" s="85">
        <v>58644</v>
      </c>
      <c r="C25" s="8"/>
      <c r="D25" s="3">
        <f t="shared" si="2"/>
        <v>58644</v>
      </c>
      <c r="E25" s="42">
        <v>50791</v>
      </c>
      <c r="F25" s="8"/>
      <c r="G25" s="3">
        <f t="shared" si="3"/>
        <v>50791</v>
      </c>
    </row>
    <row r="26" spans="1:7" ht="15">
      <c r="A26" s="82" t="s">
        <v>19</v>
      </c>
      <c r="B26" s="85">
        <v>68747</v>
      </c>
      <c r="C26" s="8"/>
      <c r="D26" s="3">
        <f t="shared" si="2"/>
        <v>68747</v>
      </c>
      <c r="E26" s="42">
        <v>37169</v>
      </c>
      <c r="F26" s="8"/>
      <c r="G26" s="3">
        <f t="shared" si="3"/>
        <v>37169</v>
      </c>
    </row>
    <row r="27" spans="1:7" s="50" customFormat="1" ht="15" customHeight="1" thickBot="1">
      <c r="A27" s="92" t="s">
        <v>20</v>
      </c>
      <c r="B27" s="88">
        <v>2510</v>
      </c>
      <c r="C27" s="89"/>
      <c r="D27" s="90">
        <f t="shared" si="2"/>
        <v>2510</v>
      </c>
      <c r="E27" s="104">
        <v>8977</v>
      </c>
      <c r="F27" s="105"/>
      <c r="G27" s="97">
        <f t="shared" si="3"/>
        <v>8977</v>
      </c>
    </row>
    <row r="28" spans="1:7" s="16" customFormat="1" ht="16.5" thickBot="1">
      <c r="A28" s="93" t="s">
        <v>21</v>
      </c>
      <c r="B28" s="91">
        <f>SUM(B17+B21+B24)</f>
        <v>1907028</v>
      </c>
      <c r="C28" s="87">
        <f>SUM(C17+C21+C24)</f>
        <v>0</v>
      </c>
      <c r="D28" s="103">
        <f t="shared" si="2"/>
        <v>1907028</v>
      </c>
      <c r="E28" s="99">
        <f>SUM(E17+E21+E24)</f>
        <v>2102440</v>
      </c>
      <c r="F28" s="100">
        <f>SUM(F17+F21+F24)</f>
        <v>0</v>
      </c>
      <c r="G28" s="101">
        <f t="shared" si="3"/>
        <v>2102440</v>
      </c>
    </row>
    <row r="29" spans="1:7" s="16" customFormat="1" ht="15.75">
      <c r="A29" s="45"/>
      <c r="B29" s="46"/>
      <c r="C29" s="46"/>
      <c r="D29" s="46"/>
      <c r="E29" s="46"/>
      <c r="F29" s="46"/>
      <c r="G29" s="46"/>
    </row>
    <row r="30" spans="1:7" s="16" customFormat="1" ht="15.75">
      <c r="A30" s="36" t="s">
        <v>129</v>
      </c>
      <c r="B30" s="46"/>
      <c r="C30" s="46"/>
      <c r="D30" s="46"/>
      <c r="E30" s="46"/>
      <c r="F30" s="46"/>
      <c r="G30" s="46"/>
    </row>
    <row r="31" spans="1:8" s="20" customFormat="1" ht="15">
      <c r="A31" s="19"/>
      <c r="C31" s="21"/>
      <c r="D31" s="21"/>
      <c r="E31" s="21"/>
      <c r="F31" s="156" t="s">
        <v>99</v>
      </c>
      <c r="G31" s="156"/>
      <c r="H31" s="21"/>
    </row>
    <row r="32" spans="1:8" s="20" customFormat="1" ht="15">
      <c r="A32" s="19"/>
      <c r="C32" s="21"/>
      <c r="D32" s="21"/>
      <c r="E32" s="21"/>
      <c r="F32" s="156" t="s">
        <v>75</v>
      </c>
      <c r="G32" s="156"/>
      <c r="H32" s="21"/>
    </row>
    <row r="33" ht="15">
      <c r="A33" s="18" t="s">
        <v>22</v>
      </c>
    </row>
  </sheetData>
  <sheetProtection/>
  <mergeCells count="4">
    <mergeCell ref="A1:G1"/>
    <mergeCell ref="A2:G2"/>
    <mergeCell ref="F31:G31"/>
    <mergeCell ref="F32:G32"/>
  </mergeCells>
  <printOptions horizontalCentered="1" verticalCentered="1"/>
  <pageMargins left="0.1968503937007874" right="0.1968503937007874" top="0.15748031496062992" bottom="0.2755905511811024" header="0.15748031496062992" footer="0.15748031496062992"/>
  <pageSetup horizontalDpi="300" verticalDpi="300" orientation="landscape" paperSize="9" scale="9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workbookViewId="0" topLeftCell="A1">
      <selection activeCell="B25" sqref="B25"/>
    </sheetView>
  </sheetViews>
  <sheetFormatPr defaultColWidth="9.00390625" defaultRowHeight="12.75"/>
  <cols>
    <col min="1" max="1" width="4.375" style="19" customWidth="1"/>
    <col min="2" max="2" width="50.375" style="20" customWidth="1"/>
    <col min="3" max="3" width="14.875" style="21" bestFit="1" customWidth="1"/>
    <col min="4" max="4" width="11.25390625" style="21" bestFit="1" customWidth="1"/>
    <col min="5" max="5" width="17.00390625" style="21" customWidth="1"/>
    <col min="6" max="6" width="17.00390625" style="21" bestFit="1" customWidth="1"/>
    <col min="7" max="7" width="11.25390625" style="21" bestFit="1" customWidth="1"/>
    <col min="8" max="8" width="13.25390625" style="21" customWidth="1"/>
    <col min="9" max="16384" width="9.125" style="20" customWidth="1"/>
  </cols>
  <sheetData>
    <row r="1" spans="2:8" ht="18">
      <c r="B1" s="155" t="s">
        <v>77</v>
      </c>
      <c r="C1" s="155"/>
      <c r="D1" s="155"/>
      <c r="E1" s="155"/>
      <c r="F1" s="155"/>
      <c r="G1" s="155"/>
      <c r="H1" s="155"/>
    </row>
    <row r="2" spans="2:8" ht="18">
      <c r="B2" s="155" t="s">
        <v>128</v>
      </c>
      <c r="C2" s="155"/>
      <c r="D2" s="155"/>
      <c r="E2" s="155"/>
      <c r="F2" s="155"/>
      <c r="G2" s="155"/>
      <c r="H2" s="155"/>
    </row>
    <row r="3" ht="15.75" thickBot="1">
      <c r="H3" s="52" t="s">
        <v>69</v>
      </c>
    </row>
    <row r="4" spans="1:8" s="27" customFormat="1" ht="107.25" thickBot="1">
      <c r="A4" s="22" t="s">
        <v>50</v>
      </c>
      <c r="B4" s="23" t="s">
        <v>27</v>
      </c>
      <c r="C4" s="24" t="s">
        <v>74</v>
      </c>
      <c r="D4" s="24" t="s">
        <v>28</v>
      </c>
      <c r="E4" s="25" t="s">
        <v>29</v>
      </c>
      <c r="F4" s="26" t="s">
        <v>30</v>
      </c>
      <c r="G4" s="24" t="s">
        <v>28</v>
      </c>
      <c r="H4" s="25" t="s">
        <v>31</v>
      </c>
    </row>
    <row r="5" spans="1:8" ht="22.5" customHeight="1" thickBot="1">
      <c r="A5" s="28" t="s">
        <v>32</v>
      </c>
      <c r="B5" s="60" t="s">
        <v>42</v>
      </c>
      <c r="C5" s="29">
        <v>33820</v>
      </c>
      <c r="D5" s="29"/>
      <c r="E5" s="30">
        <f>SUM(C5:D5)</f>
        <v>33820</v>
      </c>
      <c r="F5" s="29">
        <v>106098</v>
      </c>
      <c r="G5" s="29"/>
      <c r="H5" s="30">
        <f>SUM(F5:G5)</f>
        <v>106098</v>
      </c>
    </row>
    <row r="6" spans="1:8" ht="27.75" customHeight="1" thickBot="1">
      <c r="A6" s="28" t="s">
        <v>33</v>
      </c>
      <c r="B6" s="78" t="s">
        <v>103</v>
      </c>
      <c r="C6" s="69">
        <v>0</v>
      </c>
      <c r="D6" s="69"/>
      <c r="E6" s="30">
        <f>SUM(C6:D6)</f>
        <v>0</v>
      </c>
      <c r="F6" s="69"/>
      <c r="G6" s="69"/>
      <c r="H6" s="30">
        <f>SUM(F6:G6)</f>
        <v>0</v>
      </c>
    </row>
    <row r="7" spans="1:8" ht="27.75" customHeight="1" thickBot="1">
      <c r="A7" s="28" t="s">
        <v>35</v>
      </c>
      <c r="B7" s="33" t="s">
        <v>43</v>
      </c>
      <c r="C7" s="31">
        <v>4236</v>
      </c>
      <c r="D7" s="31"/>
      <c r="E7" s="32">
        <f>SUM(C7:D7)</f>
        <v>4236</v>
      </c>
      <c r="F7" s="31">
        <v>-5620</v>
      </c>
      <c r="G7" s="31"/>
      <c r="H7" s="32">
        <f>SUM(F7:G7)</f>
        <v>-5620</v>
      </c>
    </row>
    <row r="8" spans="1:8" ht="27.75" customHeight="1" thickBot="1">
      <c r="A8" s="28" t="s">
        <v>36</v>
      </c>
      <c r="B8" s="33" t="s">
        <v>44</v>
      </c>
      <c r="C8" s="31">
        <v>29314</v>
      </c>
      <c r="D8" s="31"/>
      <c r="E8" s="32">
        <f>SUM(C8:D8)</f>
        <v>29314</v>
      </c>
      <c r="F8" s="31">
        <v>3234</v>
      </c>
      <c r="G8" s="31"/>
      <c r="H8" s="32">
        <f>SUM(F8:G8)</f>
        <v>3234</v>
      </c>
    </row>
    <row r="9" spans="1:8" ht="27.75" customHeight="1" thickBot="1">
      <c r="A9" s="28" t="s">
        <v>37</v>
      </c>
      <c r="B9" s="33" t="s">
        <v>79</v>
      </c>
      <c r="C9" s="31">
        <v>0</v>
      </c>
      <c r="D9" s="31"/>
      <c r="E9" s="32">
        <f>SUM(C9:D9)</f>
        <v>0</v>
      </c>
      <c r="F9" s="31"/>
      <c r="G9" s="31"/>
      <c r="H9" s="32">
        <f>SUM(F9:G9)</f>
        <v>0</v>
      </c>
    </row>
    <row r="10" spans="1:8" s="36" customFormat="1" ht="27.75" customHeight="1" thickBot="1">
      <c r="A10" s="79" t="s">
        <v>38</v>
      </c>
      <c r="B10" s="34" t="s">
        <v>102</v>
      </c>
      <c r="C10" s="35">
        <f>SUM(C5+C6+C7-C8-C9)</f>
        <v>8742</v>
      </c>
      <c r="D10" s="35">
        <f>SUM(D5+D7-D8-D9)</f>
        <v>0</v>
      </c>
      <c r="E10" s="35">
        <f>SUM(E5+E6+E7-E8-E9)</f>
        <v>8742</v>
      </c>
      <c r="F10" s="35">
        <f>SUM(F5+F6+F7-F8-F9)</f>
        <v>97244</v>
      </c>
      <c r="G10" s="35">
        <f>SUM(G5+G7-G8-G9)</f>
        <v>0</v>
      </c>
      <c r="H10" s="35">
        <f>SUM(H5+H6+H7-H8-H9)</f>
        <v>97244</v>
      </c>
    </row>
    <row r="11" spans="1:8" ht="27.75" customHeight="1" thickBot="1">
      <c r="A11" s="28" t="s">
        <v>39</v>
      </c>
      <c r="B11" s="33" t="s">
        <v>45</v>
      </c>
      <c r="C11" s="31">
        <v>3246</v>
      </c>
      <c r="D11" s="31"/>
      <c r="E11" s="32">
        <f>SUM(C11:D11)</f>
        <v>3246</v>
      </c>
      <c r="F11" s="31">
        <v>0</v>
      </c>
      <c r="G11" s="31"/>
      <c r="H11" s="32">
        <f>SUM(F11:G11)</f>
        <v>0</v>
      </c>
    </row>
    <row r="12" spans="1:8" ht="21.75" customHeight="1" thickBot="1">
      <c r="A12" s="28" t="s">
        <v>40</v>
      </c>
      <c r="B12" s="33" t="s">
        <v>46</v>
      </c>
      <c r="C12" s="35"/>
      <c r="D12" s="31"/>
      <c r="E12" s="32">
        <f>SUM(C12:D12)</f>
        <v>0</v>
      </c>
      <c r="F12" s="31"/>
      <c r="G12" s="31"/>
      <c r="H12" s="32">
        <f>SUM(F12:G12)</f>
        <v>0</v>
      </c>
    </row>
    <row r="13" spans="1:8" ht="27.75" customHeight="1" thickBot="1">
      <c r="A13" s="28" t="s">
        <v>41</v>
      </c>
      <c r="B13" s="33" t="s">
        <v>47</v>
      </c>
      <c r="C13" s="31">
        <v>0</v>
      </c>
      <c r="D13" s="31"/>
      <c r="E13" s="32">
        <f>SUM(C13:D13)</f>
        <v>0</v>
      </c>
      <c r="F13" s="31"/>
      <c r="G13" s="31"/>
      <c r="H13" s="32">
        <f>SUM(F13:G13)</f>
        <v>0</v>
      </c>
    </row>
    <row r="14" spans="1:8" ht="27.75" customHeight="1" thickBot="1">
      <c r="A14" s="28" t="s">
        <v>34</v>
      </c>
      <c r="B14" s="33" t="s">
        <v>48</v>
      </c>
      <c r="C14" s="31">
        <v>0</v>
      </c>
      <c r="D14" s="31"/>
      <c r="E14" s="32">
        <f>SUM(C14:D14)</f>
        <v>0</v>
      </c>
      <c r="F14" s="31"/>
      <c r="G14" s="31"/>
      <c r="H14" s="32">
        <f>SUM(F14:G14)</f>
        <v>0</v>
      </c>
    </row>
    <row r="15" spans="1:8" s="36" customFormat="1" ht="27.75" customHeight="1" thickBot="1">
      <c r="A15" s="79" t="s">
        <v>57</v>
      </c>
      <c r="B15" s="61" t="s">
        <v>49</v>
      </c>
      <c r="C15" s="38">
        <f aca="true" t="shared" si="0" ref="C15:H15">SUM(C10:C13)</f>
        <v>11988</v>
      </c>
      <c r="D15" s="38">
        <f t="shared" si="0"/>
        <v>0</v>
      </c>
      <c r="E15" s="39">
        <f t="shared" si="0"/>
        <v>11988</v>
      </c>
      <c r="F15" s="38">
        <f t="shared" si="0"/>
        <v>97244</v>
      </c>
      <c r="G15" s="38">
        <f t="shared" si="0"/>
        <v>0</v>
      </c>
      <c r="H15" s="39">
        <f t="shared" si="0"/>
        <v>97244</v>
      </c>
    </row>
    <row r="16" spans="1:8" ht="27.75" customHeight="1" thickBot="1">
      <c r="A16" s="28" t="s">
        <v>80</v>
      </c>
      <c r="B16" s="62" t="s">
        <v>126</v>
      </c>
      <c r="C16" s="55"/>
      <c r="D16" s="55"/>
      <c r="E16" s="56"/>
      <c r="F16" s="58"/>
      <c r="G16" s="55"/>
      <c r="H16" s="56"/>
    </row>
    <row r="17" spans="1:8" ht="27.75" customHeight="1" thickBot="1">
      <c r="A17" s="28" t="s">
        <v>100</v>
      </c>
      <c r="B17" s="62" t="s">
        <v>125</v>
      </c>
      <c r="C17" s="55">
        <v>11749</v>
      </c>
      <c r="D17" s="55"/>
      <c r="E17" s="32">
        <f>SUM(C17:D17)</f>
        <v>11749</v>
      </c>
      <c r="F17" s="58">
        <v>88368</v>
      </c>
      <c r="G17" s="55"/>
      <c r="H17" s="32">
        <f>SUM(F17:G17)</f>
        <v>88368</v>
      </c>
    </row>
    <row r="18" spans="1:8" ht="27.75" customHeight="1" thickBot="1">
      <c r="A18" s="28" t="s">
        <v>101</v>
      </c>
      <c r="B18" s="40" t="s">
        <v>127</v>
      </c>
      <c r="C18" s="57">
        <v>239</v>
      </c>
      <c r="D18" s="57"/>
      <c r="E18" s="32">
        <f>SUM(C18:D18)</f>
        <v>239</v>
      </c>
      <c r="F18" s="59">
        <v>8876</v>
      </c>
      <c r="G18" s="57"/>
      <c r="H18" s="32">
        <f>SUM(F18:G18)</f>
        <v>8876</v>
      </c>
    </row>
    <row r="19" spans="1:8" ht="15">
      <c r="A19" s="53"/>
      <c r="B19" s="36" t="s">
        <v>129</v>
      </c>
      <c r="C19" s="54"/>
      <c r="D19" s="54"/>
      <c r="E19" s="54"/>
      <c r="F19" s="54"/>
      <c r="G19" s="54"/>
      <c r="H19" s="54"/>
    </row>
    <row r="20" spans="3:8" ht="15.75">
      <c r="C20" s="46"/>
      <c r="D20" s="46"/>
      <c r="E20" s="46"/>
      <c r="F20" s="46"/>
      <c r="G20" s="156" t="s">
        <v>99</v>
      </c>
      <c r="H20" s="156"/>
    </row>
    <row r="21" spans="2:8" ht="15">
      <c r="B21" s="19"/>
      <c r="C21" s="20"/>
      <c r="G21" s="156" t="s">
        <v>75</v>
      </c>
      <c r="H21" s="156"/>
    </row>
    <row r="22" spans="2:3" ht="14.25">
      <c r="B22" s="19"/>
      <c r="C22" s="20"/>
    </row>
  </sheetData>
  <sheetProtection/>
  <mergeCells count="4">
    <mergeCell ref="B1:H1"/>
    <mergeCell ref="B2:H2"/>
    <mergeCell ref="G20:H20"/>
    <mergeCell ref="G21:H21"/>
  </mergeCells>
  <printOptions verticalCentered="1"/>
  <pageMargins left="0.3937007874015748" right="0.3937007874015748" top="0.17" bottom="0.25" header="0.17" footer="0.25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60" zoomScalePageLayoutView="0" workbookViewId="0" topLeftCell="A1">
      <selection activeCell="F50" sqref="F50"/>
    </sheetView>
  </sheetViews>
  <sheetFormatPr defaultColWidth="9.00390625" defaultRowHeight="12.75"/>
  <cols>
    <col min="1" max="1" width="10.375" style="4" bestFit="1" customWidth="1"/>
    <col min="2" max="2" width="67.00390625" style="5" bestFit="1" customWidth="1"/>
    <col min="3" max="3" width="16.25390625" style="145" customWidth="1"/>
    <col min="4" max="4" width="15.625" style="5" bestFit="1" customWidth="1"/>
    <col min="5" max="5" width="15.625" style="145" bestFit="1" customWidth="1"/>
    <col min="6" max="6" width="13.75390625" style="5" bestFit="1" customWidth="1"/>
    <col min="7" max="16384" width="9.125" style="5" customWidth="1"/>
  </cols>
  <sheetData>
    <row r="1" spans="1:5" ht="18">
      <c r="A1" s="157" t="s">
        <v>77</v>
      </c>
      <c r="B1" s="157"/>
      <c r="C1" s="157"/>
      <c r="D1" s="157"/>
      <c r="E1" s="157"/>
    </row>
    <row r="2" spans="1:5" ht="18">
      <c r="A2" s="157" t="s">
        <v>132</v>
      </c>
      <c r="B2" s="157"/>
      <c r="C2" s="157"/>
      <c r="D2" s="157"/>
      <c r="E2" s="157"/>
    </row>
    <row r="3" ht="16.5" thickBot="1">
      <c r="E3" s="130" t="s">
        <v>68</v>
      </c>
    </row>
    <row r="4" spans="1:5" s="6" customFormat="1" ht="15.75">
      <c r="A4" s="159" t="s">
        <v>52</v>
      </c>
      <c r="B4" s="161" t="s">
        <v>55</v>
      </c>
      <c r="C4" s="146" t="s">
        <v>53</v>
      </c>
      <c r="D4" s="63" t="s">
        <v>54</v>
      </c>
      <c r="E4" s="131" t="s">
        <v>56</v>
      </c>
    </row>
    <row r="5" spans="1:5" s="6" customFormat="1" ht="16.5" thickBot="1">
      <c r="A5" s="160"/>
      <c r="B5" s="162"/>
      <c r="C5" s="158" t="s">
        <v>51</v>
      </c>
      <c r="D5" s="158"/>
      <c r="E5" s="132"/>
    </row>
    <row r="6" spans="1:5" ht="15" customHeight="1">
      <c r="A6" s="28">
        <v>1</v>
      </c>
      <c r="B6" s="60" t="s">
        <v>60</v>
      </c>
      <c r="C6" s="147">
        <v>101748</v>
      </c>
      <c r="D6" s="29">
        <v>372590</v>
      </c>
      <c r="E6" s="133">
        <v>348568</v>
      </c>
    </row>
    <row r="7" spans="1:5" ht="15" customHeight="1">
      <c r="A7" s="37">
        <f>SUM(A6+1)</f>
        <v>2</v>
      </c>
      <c r="B7" s="33" t="s">
        <v>59</v>
      </c>
      <c r="C7" s="148">
        <v>22571</v>
      </c>
      <c r="D7" s="31">
        <v>59228</v>
      </c>
      <c r="E7" s="134">
        <v>56012</v>
      </c>
    </row>
    <row r="8" spans="1:5" ht="15" customHeight="1">
      <c r="A8" s="37">
        <f aca="true" t="shared" si="0" ref="A8:A53">SUM(A7+1)</f>
        <v>3</v>
      </c>
      <c r="B8" s="33" t="s">
        <v>58</v>
      </c>
      <c r="C8" s="148">
        <v>78434</v>
      </c>
      <c r="D8" s="31">
        <v>163482</v>
      </c>
      <c r="E8" s="134">
        <v>142745</v>
      </c>
    </row>
    <row r="9" spans="1:5" ht="15" customHeight="1">
      <c r="A9" s="37">
        <f t="shared" si="0"/>
        <v>4</v>
      </c>
      <c r="B9" s="64" t="s">
        <v>81</v>
      </c>
      <c r="C9" s="148">
        <v>18795</v>
      </c>
      <c r="D9" s="31">
        <v>18950</v>
      </c>
      <c r="E9" s="134">
        <v>18615</v>
      </c>
    </row>
    <row r="10" spans="1:5" ht="15" customHeight="1">
      <c r="A10" s="37">
        <v>5</v>
      </c>
      <c r="B10" s="33" t="s">
        <v>133</v>
      </c>
      <c r="C10" s="148"/>
      <c r="D10" s="31">
        <v>387</v>
      </c>
      <c r="E10" s="134">
        <v>387</v>
      </c>
    </row>
    <row r="11" spans="1:5" ht="15" customHeight="1">
      <c r="A11" s="37">
        <v>6</v>
      </c>
      <c r="B11" s="64" t="s">
        <v>82</v>
      </c>
      <c r="C11" s="148">
        <v>43246</v>
      </c>
      <c r="D11" s="31">
        <v>38813</v>
      </c>
      <c r="E11" s="134">
        <v>38262</v>
      </c>
    </row>
    <row r="12" spans="1:6" ht="15" customHeight="1">
      <c r="A12" s="37">
        <f t="shared" si="0"/>
        <v>7</v>
      </c>
      <c r="B12" s="33" t="s">
        <v>83</v>
      </c>
      <c r="C12" s="148">
        <v>153326</v>
      </c>
      <c r="D12" s="31">
        <v>140790</v>
      </c>
      <c r="E12" s="134">
        <v>134224</v>
      </c>
      <c r="F12" s="129"/>
    </row>
    <row r="13" spans="1:6" ht="15" customHeight="1">
      <c r="A13" s="37">
        <f>SUM(A12+1)</f>
        <v>8</v>
      </c>
      <c r="B13" s="33" t="s">
        <v>61</v>
      </c>
      <c r="C13" s="148">
        <v>11688</v>
      </c>
      <c r="D13" s="31">
        <v>12515</v>
      </c>
      <c r="E13" s="134">
        <v>1171</v>
      </c>
      <c r="F13" s="129"/>
    </row>
    <row r="14" spans="1:5" ht="15" customHeight="1">
      <c r="A14" s="37">
        <f t="shared" si="0"/>
        <v>9</v>
      </c>
      <c r="B14" s="33" t="s">
        <v>62</v>
      </c>
      <c r="C14" s="148">
        <v>385100</v>
      </c>
      <c r="D14" s="31">
        <v>467346</v>
      </c>
      <c r="E14" s="134">
        <v>139206</v>
      </c>
    </row>
    <row r="15" spans="1:5" ht="15" customHeight="1">
      <c r="A15" s="37">
        <f t="shared" si="0"/>
        <v>10</v>
      </c>
      <c r="B15" s="33" t="s">
        <v>134</v>
      </c>
      <c r="C15" s="148"/>
      <c r="D15" s="31">
        <v>140</v>
      </c>
      <c r="E15" s="134">
        <v>140</v>
      </c>
    </row>
    <row r="16" spans="1:5" ht="15" customHeight="1">
      <c r="A16" s="37">
        <f t="shared" si="0"/>
        <v>11</v>
      </c>
      <c r="B16" s="33" t="s">
        <v>84</v>
      </c>
      <c r="C16" s="148">
        <v>12626</v>
      </c>
      <c r="D16" s="31">
        <v>13623</v>
      </c>
      <c r="E16" s="134">
        <v>13493</v>
      </c>
    </row>
    <row r="17" spans="1:5" ht="15" customHeight="1">
      <c r="A17" s="37">
        <f t="shared" si="0"/>
        <v>12</v>
      </c>
      <c r="B17" s="33" t="s">
        <v>135</v>
      </c>
      <c r="C17" s="148">
        <v>8106</v>
      </c>
      <c r="D17" s="31">
        <v>7854</v>
      </c>
      <c r="E17" s="134">
        <v>6624</v>
      </c>
    </row>
    <row r="18" spans="1:5" ht="15" customHeight="1">
      <c r="A18" s="37">
        <f t="shared" si="0"/>
        <v>13</v>
      </c>
      <c r="B18" s="34" t="s">
        <v>124</v>
      </c>
      <c r="C18" s="74">
        <f>SUM(C6:C17)</f>
        <v>835640</v>
      </c>
      <c r="D18" s="66">
        <f>SUM(D6:D17)</f>
        <v>1295718</v>
      </c>
      <c r="E18" s="74">
        <f>SUM(E6:E17)</f>
        <v>899447</v>
      </c>
    </row>
    <row r="19" spans="1:5" ht="15" customHeight="1">
      <c r="A19" s="37">
        <f t="shared" si="0"/>
        <v>14</v>
      </c>
      <c r="B19" s="33" t="s">
        <v>85</v>
      </c>
      <c r="C19" s="148">
        <v>11697</v>
      </c>
      <c r="D19" s="31">
        <v>53269</v>
      </c>
      <c r="E19" s="134">
        <v>53269</v>
      </c>
    </row>
    <row r="20" spans="1:5" ht="15" customHeight="1">
      <c r="A20" s="37">
        <f t="shared" si="0"/>
        <v>15</v>
      </c>
      <c r="B20" s="33" t="s">
        <v>86</v>
      </c>
      <c r="C20" s="148">
        <v>28781</v>
      </c>
      <c r="D20" s="31">
        <v>67387</v>
      </c>
      <c r="E20" s="134">
        <v>58122</v>
      </c>
    </row>
    <row r="21" spans="1:5" ht="15" customHeight="1">
      <c r="A21" s="37">
        <f t="shared" si="0"/>
        <v>16</v>
      </c>
      <c r="B21" s="33" t="s">
        <v>87</v>
      </c>
      <c r="C21" s="148">
        <v>0</v>
      </c>
      <c r="D21" s="31">
        <v>0</v>
      </c>
      <c r="E21" s="134">
        <v>0</v>
      </c>
    </row>
    <row r="22" spans="1:5" ht="15" customHeight="1">
      <c r="A22" s="37">
        <f t="shared" si="0"/>
        <v>17</v>
      </c>
      <c r="B22" s="33" t="s">
        <v>88</v>
      </c>
      <c r="C22" s="149">
        <v>0</v>
      </c>
      <c r="D22" s="67">
        <v>0</v>
      </c>
      <c r="E22" s="135">
        <v>0</v>
      </c>
    </row>
    <row r="23" spans="1:5" ht="15" customHeight="1">
      <c r="A23" s="65">
        <f t="shared" si="0"/>
        <v>18</v>
      </c>
      <c r="B23" s="34" t="s">
        <v>123</v>
      </c>
      <c r="C23" s="74">
        <f>SUM(C19:C22)</f>
        <v>40478</v>
      </c>
      <c r="D23" s="66">
        <f>SUM(D19:D22)</f>
        <v>120656</v>
      </c>
      <c r="E23" s="136">
        <f>SUM(E19:E22)</f>
        <v>111391</v>
      </c>
    </row>
    <row r="24" spans="1:5" s="7" customFormat="1" ht="15" customHeight="1">
      <c r="A24" s="65">
        <f t="shared" si="0"/>
        <v>19</v>
      </c>
      <c r="B24" s="34" t="s">
        <v>122</v>
      </c>
      <c r="C24" s="74">
        <f>SUM(C23,C18)</f>
        <v>876118</v>
      </c>
      <c r="D24" s="66">
        <f>SUM(D23,D18)</f>
        <v>1416374</v>
      </c>
      <c r="E24" s="136">
        <f>SUM(E23,E18)</f>
        <v>1010838</v>
      </c>
    </row>
    <row r="25" spans="1:5" s="47" customFormat="1" ht="15" customHeight="1">
      <c r="A25" s="37">
        <f t="shared" si="0"/>
        <v>20</v>
      </c>
      <c r="B25" s="33" t="s">
        <v>76</v>
      </c>
      <c r="C25" s="150">
        <v>38227</v>
      </c>
      <c r="D25" s="68">
        <v>32727</v>
      </c>
      <c r="E25" s="137"/>
    </row>
    <row r="26" spans="1:5" s="48" customFormat="1" ht="15" customHeight="1">
      <c r="A26" s="37">
        <f t="shared" si="0"/>
        <v>21</v>
      </c>
      <c r="B26" s="33" t="s">
        <v>89</v>
      </c>
      <c r="C26" s="150"/>
      <c r="D26" s="68"/>
      <c r="E26" s="137"/>
    </row>
    <row r="27" spans="1:5" s="48" customFormat="1" ht="15" customHeight="1">
      <c r="A27" s="37">
        <f t="shared" si="0"/>
        <v>22</v>
      </c>
      <c r="B27" s="33" t="s">
        <v>63</v>
      </c>
      <c r="C27" s="150"/>
      <c r="D27" s="68"/>
      <c r="E27" s="134">
        <v>-5044</v>
      </c>
    </row>
    <row r="28" spans="1:5" ht="15" customHeight="1">
      <c r="A28" s="65">
        <f t="shared" si="0"/>
        <v>23</v>
      </c>
      <c r="B28" s="34" t="s">
        <v>121</v>
      </c>
      <c r="C28" s="74">
        <f>SUM(C24:C27)</f>
        <v>914345</v>
      </c>
      <c r="D28" s="66">
        <f>SUM(D24:D27)</f>
        <v>1449101</v>
      </c>
      <c r="E28" s="136">
        <f>SUM(E24:E27)</f>
        <v>1005794</v>
      </c>
    </row>
    <row r="29" spans="1:5" s="7" customFormat="1" ht="15" customHeight="1">
      <c r="A29" s="37">
        <f t="shared" si="0"/>
        <v>24</v>
      </c>
      <c r="B29" s="33" t="s">
        <v>64</v>
      </c>
      <c r="C29" s="151">
        <v>13907</v>
      </c>
      <c r="D29" s="69">
        <v>26730</v>
      </c>
      <c r="E29" s="138">
        <v>29242</v>
      </c>
    </row>
    <row r="30" spans="1:5" ht="15" customHeight="1">
      <c r="A30" s="37">
        <f t="shared" si="0"/>
        <v>25</v>
      </c>
      <c r="B30" s="33" t="s">
        <v>136</v>
      </c>
      <c r="C30" s="148">
        <v>329531</v>
      </c>
      <c r="D30" s="31">
        <v>336764</v>
      </c>
      <c r="E30" s="134">
        <v>336758</v>
      </c>
    </row>
    <row r="31" spans="1:5" ht="15" customHeight="1">
      <c r="A31" s="37">
        <f t="shared" si="0"/>
        <v>26</v>
      </c>
      <c r="B31" s="33" t="s">
        <v>90</v>
      </c>
      <c r="C31" s="148">
        <v>24188</v>
      </c>
      <c r="D31" s="31">
        <v>397685</v>
      </c>
      <c r="E31" s="134">
        <v>425016</v>
      </c>
    </row>
    <row r="32" spans="1:5" ht="31.5" customHeight="1">
      <c r="A32" s="37">
        <f t="shared" si="0"/>
        <v>27</v>
      </c>
      <c r="B32" s="33" t="s">
        <v>133</v>
      </c>
      <c r="C32" s="148"/>
      <c r="D32" s="31">
        <v>387</v>
      </c>
      <c r="E32" s="134">
        <v>242</v>
      </c>
    </row>
    <row r="33" spans="1:5" ht="15" customHeight="1">
      <c r="A33" s="37">
        <f t="shared" si="0"/>
        <v>28</v>
      </c>
      <c r="B33" s="33" t="s">
        <v>91</v>
      </c>
      <c r="C33" s="148"/>
      <c r="D33" s="31">
        <v>601</v>
      </c>
      <c r="E33" s="134">
        <v>676</v>
      </c>
    </row>
    <row r="34" spans="1:5" ht="15" customHeight="1">
      <c r="A34" s="37">
        <f t="shared" si="0"/>
        <v>29</v>
      </c>
      <c r="B34" s="33" t="s">
        <v>65</v>
      </c>
      <c r="C34" s="148">
        <v>7206</v>
      </c>
      <c r="D34" s="31">
        <v>7266</v>
      </c>
      <c r="E34" s="134">
        <v>7039</v>
      </c>
    </row>
    <row r="35" spans="1:5" ht="15" customHeight="1">
      <c r="A35" s="37">
        <f t="shared" si="0"/>
        <v>30</v>
      </c>
      <c r="B35" s="33" t="s">
        <v>92</v>
      </c>
      <c r="C35" s="148">
        <v>355934</v>
      </c>
      <c r="D35" s="31">
        <v>422225</v>
      </c>
      <c r="E35" s="134">
        <v>96422</v>
      </c>
    </row>
    <row r="36" spans="1:5" ht="15" customHeight="1">
      <c r="A36" s="37">
        <f t="shared" si="0"/>
        <v>31</v>
      </c>
      <c r="B36" s="33" t="s">
        <v>93</v>
      </c>
      <c r="C36" s="148"/>
      <c r="D36" s="31">
        <v>2502</v>
      </c>
      <c r="E36" s="134">
        <v>2502</v>
      </c>
    </row>
    <row r="37" spans="1:5" ht="15" customHeight="1">
      <c r="A37" s="37">
        <f t="shared" si="0"/>
        <v>32</v>
      </c>
      <c r="B37" s="33" t="s">
        <v>137</v>
      </c>
      <c r="C37" s="148"/>
      <c r="D37" s="31">
        <v>47837</v>
      </c>
      <c r="E37" s="134">
        <v>47837</v>
      </c>
    </row>
    <row r="38" spans="1:5" ht="32.25" customHeight="1">
      <c r="A38" s="37">
        <f t="shared" si="0"/>
        <v>33</v>
      </c>
      <c r="B38" s="33" t="s">
        <v>138</v>
      </c>
      <c r="C38" s="148">
        <v>23</v>
      </c>
      <c r="D38" s="31">
        <v>23</v>
      </c>
      <c r="E38" s="134">
        <v>18</v>
      </c>
    </row>
    <row r="39" spans="1:5" ht="15" customHeight="1">
      <c r="A39" s="37">
        <f t="shared" si="0"/>
        <v>34</v>
      </c>
      <c r="B39" s="33" t="s">
        <v>139</v>
      </c>
      <c r="C39" s="148">
        <v>62893</v>
      </c>
      <c r="D39" s="31">
        <v>65735</v>
      </c>
      <c r="E39" s="134">
        <v>69139</v>
      </c>
    </row>
    <row r="40" spans="1:5" ht="15" customHeight="1">
      <c r="A40" s="37">
        <f t="shared" si="0"/>
        <v>35</v>
      </c>
      <c r="B40" s="34" t="s">
        <v>120</v>
      </c>
      <c r="C40" s="139">
        <f>SUM(C29:C39)</f>
        <v>793682</v>
      </c>
      <c r="D40" s="139">
        <f>SUM(D29:D39)</f>
        <v>1307755</v>
      </c>
      <c r="E40" s="139">
        <f>SUM(E29:E39)</f>
        <v>1014891</v>
      </c>
    </row>
    <row r="41" spans="1:5" s="47" customFormat="1" ht="15.75">
      <c r="A41" s="37">
        <f t="shared" si="0"/>
        <v>36</v>
      </c>
      <c r="B41" s="33" t="s">
        <v>94</v>
      </c>
      <c r="C41" s="148">
        <v>98353</v>
      </c>
      <c r="D41" s="31">
        <v>107711</v>
      </c>
      <c r="E41" s="134">
        <v>47044</v>
      </c>
    </row>
    <row r="42" spans="1:5" ht="15" customHeight="1">
      <c r="A42" s="37">
        <f t="shared" si="0"/>
        <v>37</v>
      </c>
      <c r="B42" s="33" t="s">
        <v>95</v>
      </c>
      <c r="C42" s="152"/>
      <c r="D42" s="55">
        <v>11325</v>
      </c>
      <c r="E42" s="134">
        <v>11325</v>
      </c>
    </row>
    <row r="43" spans="1:5" ht="15" customHeight="1">
      <c r="A43" s="37">
        <f t="shared" si="0"/>
        <v>38</v>
      </c>
      <c r="B43" s="33" t="s">
        <v>96</v>
      </c>
      <c r="C43" s="152">
        <v>0</v>
      </c>
      <c r="D43" s="55">
        <v>0</v>
      </c>
      <c r="E43" s="134">
        <v>0</v>
      </c>
    </row>
    <row r="44" spans="1:5" ht="15" customHeight="1">
      <c r="A44" s="37">
        <f t="shared" si="0"/>
        <v>39</v>
      </c>
      <c r="B44" s="33" t="s">
        <v>97</v>
      </c>
      <c r="C44" s="152">
        <v>0</v>
      </c>
      <c r="D44" s="55">
        <v>0</v>
      </c>
      <c r="E44" s="134">
        <v>0</v>
      </c>
    </row>
    <row r="45" spans="1:5" ht="15" customHeight="1">
      <c r="A45" s="37">
        <f t="shared" si="0"/>
        <v>40</v>
      </c>
      <c r="B45" s="34" t="s">
        <v>145</v>
      </c>
      <c r="C45" s="74">
        <f>SUM(C41:C44)</f>
        <v>98353</v>
      </c>
      <c r="D45" s="66">
        <f>SUM(D41:D44)</f>
        <v>119036</v>
      </c>
      <c r="E45" s="136">
        <f>SUM(E41:E44)</f>
        <v>58369</v>
      </c>
    </row>
    <row r="46" spans="1:5" s="7" customFormat="1" ht="15" customHeight="1">
      <c r="A46" s="37">
        <f t="shared" si="0"/>
        <v>41</v>
      </c>
      <c r="B46" s="34" t="s">
        <v>144</v>
      </c>
      <c r="C46" s="74">
        <f>SUM(C40+C45)</f>
        <v>892035</v>
      </c>
      <c r="D46" s="66">
        <f>SUM(D40+D45)</f>
        <v>1426791</v>
      </c>
      <c r="E46" s="136">
        <f>SUM(E40+E45)</f>
        <v>1073260</v>
      </c>
    </row>
    <row r="47" spans="1:5" s="7" customFormat="1" ht="15" customHeight="1">
      <c r="A47" s="37">
        <f t="shared" si="0"/>
        <v>42</v>
      </c>
      <c r="B47" s="33" t="s">
        <v>66</v>
      </c>
      <c r="C47" s="150">
        <v>22310</v>
      </c>
      <c r="D47" s="68">
        <v>22310</v>
      </c>
      <c r="E47" s="137">
        <v>34847</v>
      </c>
    </row>
    <row r="48" spans="1:5" ht="15" customHeight="1">
      <c r="A48" s="37">
        <f t="shared" si="0"/>
        <v>43</v>
      </c>
      <c r="B48" s="33" t="s">
        <v>98</v>
      </c>
      <c r="C48" s="150">
        <v>0</v>
      </c>
      <c r="D48" s="68">
        <v>0</v>
      </c>
      <c r="E48" s="137">
        <v>0</v>
      </c>
    </row>
    <row r="49" spans="1:5" ht="15" customHeight="1">
      <c r="A49" s="37">
        <f t="shared" si="0"/>
        <v>44</v>
      </c>
      <c r="B49" s="33" t="s">
        <v>67</v>
      </c>
      <c r="C49" s="150">
        <v>0</v>
      </c>
      <c r="D49" s="68">
        <v>0</v>
      </c>
      <c r="E49" s="137">
        <v>4812</v>
      </c>
    </row>
    <row r="50" spans="1:5" ht="15" customHeight="1">
      <c r="A50" s="37">
        <f t="shared" si="0"/>
        <v>45</v>
      </c>
      <c r="B50" s="75" t="s">
        <v>143</v>
      </c>
      <c r="C50" s="76">
        <f>SUM(C46:C49)</f>
        <v>914345</v>
      </c>
      <c r="D50" s="76">
        <f>SUM(D46:D49)</f>
        <v>1449101</v>
      </c>
      <c r="E50" s="77">
        <f>SUM(E46:E49)</f>
        <v>1112919</v>
      </c>
    </row>
    <row r="51" spans="1:5" s="7" customFormat="1" ht="15" customHeight="1">
      <c r="A51" s="37">
        <f t="shared" si="0"/>
        <v>46</v>
      </c>
      <c r="B51" s="70" t="s">
        <v>142</v>
      </c>
      <c r="C51" s="153">
        <f>SUM(C40+C47-C18-C25)</f>
        <v>-57875</v>
      </c>
      <c r="D51" s="71">
        <f>SUM(D40+D47-D18-D25)</f>
        <v>1620</v>
      </c>
      <c r="E51" s="140">
        <f>SUM(E40+E47-E18-E25)</f>
        <v>150291</v>
      </c>
    </row>
    <row r="52" spans="1:5" ht="15" customHeight="1">
      <c r="A52" s="37">
        <f t="shared" si="0"/>
        <v>47</v>
      </c>
      <c r="B52" s="70" t="s">
        <v>141</v>
      </c>
      <c r="C52" s="153">
        <f>SUM(C45-C23)</f>
        <v>57875</v>
      </c>
      <c r="D52" s="71">
        <f>SUM(D45-D23)</f>
        <v>-1620</v>
      </c>
      <c r="E52" s="140">
        <f>SUM(E45-E23)</f>
        <v>-53022</v>
      </c>
    </row>
    <row r="53" spans="1:5" ht="15" customHeight="1" thickBot="1">
      <c r="A53" s="37">
        <f t="shared" si="0"/>
        <v>48</v>
      </c>
      <c r="B53" s="72" t="s">
        <v>140</v>
      </c>
      <c r="C53" s="154">
        <f>SUM(C49-C27)</f>
        <v>0</v>
      </c>
      <c r="D53" s="73">
        <f>SUM(D49-D27)</f>
        <v>0</v>
      </c>
      <c r="E53" s="141">
        <f>SUM(E49-E27)</f>
        <v>9856</v>
      </c>
    </row>
    <row r="54" ht="15" customHeight="1"/>
    <row r="55" spans="1:5" ht="15.75">
      <c r="A55" s="19"/>
      <c r="B55" s="36" t="s">
        <v>129</v>
      </c>
      <c r="C55" s="142"/>
      <c r="D55" s="46"/>
      <c r="E55" s="142"/>
    </row>
    <row r="56" spans="1:8" s="20" customFormat="1" ht="15.75">
      <c r="A56" s="19"/>
      <c r="B56" s="19"/>
      <c r="C56" s="143"/>
      <c r="E56" s="143"/>
      <c r="F56" s="46"/>
      <c r="G56" s="46"/>
      <c r="H56" s="46"/>
    </row>
    <row r="57" spans="1:6" s="20" customFormat="1" ht="15">
      <c r="A57" s="19"/>
      <c r="B57" s="19"/>
      <c r="C57" s="143"/>
      <c r="D57" s="156" t="s">
        <v>99</v>
      </c>
      <c r="E57" s="156"/>
      <c r="F57" s="21"/>
    </row>
    <row r="58" spans="1:6" s="20" customFormat="1" ht="15.75">
      <c r="A58" s="4"/>
      <c r="B58" s="5"/>
      <c r="C58" s="145"/>
      <c r="D58" s="156" t="s">
        <v>75</v>
      </c>
      <c r="E58" s="156"/>
      <c r="F58" s="21"/>
    </row>
    <row r="59" spans="1:5" ht="15">
      <c r="A59" s="20"/>
      <c r="B59" s="21"/>
      <c r="C59" s="144"/>
      <c r="D59" s="21"/>
      <c r="E59" s="144"/>
    </row>
    <row r="60" ht="15">
      <c r="F60" s="21"/>
    </row>
  </sheetData>
  <sheetProtection/>
  <mergeCells count="7">
    <mergeCell ref="D58:E58"/>
    <mergeCell ref="A1:E1"/>
    <mergeCell ref="A2:E2"/>
    <mergeCell ref="D57:E57"/>
    <mergeCell ref="C5:D5"/>
    <mergeCell ref="A4:A5"/>
    <mergeCell ref="B4:B5"/>
  </mergeCells>
  <printOptions horizontalCentered="1" verticalCentered="1"/>
  <pageMargins left="0.31496062992125984" right="0.15748031496062992" top="0.15748031496062992" bottom="0.2362204724409449" header="0.15748031496062992" footer="0.2362204724409449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A22" sqref="A22"/>
    </sheetView>
  </sheetViews>
  <sheetFormatPr defaultColWidth="11.625" defaultRowHeight="12.75"/>
  <cols>
    <col min="1" max="1" width="38.75390625" style="106" customWidth="1"/>
    <col min="2" max="2" width="17.25390625" style="106" customWidth="1"/>
    <col min="3" max="3" width="15.875" style="106" customWidth="1"/>
    <col min="4" max="4" width="18.25390625" style="106" customWidth="1"/>
    <col min="5" max="5" width="18.125" style="106" customWidth="1"/>
    <col min="6" max="6" width="15.00390625" style="106" customWidth="1"/>
    <col min="7" max="7" width="17.625" style="106" customWidth="1"/>
    <col min="8" max="16384" width="11.625" style="106" customWidth="1"/>
  </cols>
  <sheetData>
    <row r="1" spans="1:7" ht="18" customHeight="1">
      <c r="A1" s="163" t="s">
        <v>77</v>
      </c>
      <c r="B1" s="163"/>
      <c r="C1" s="163"/>
      <c r="D1" s="163"/>
      <c r="E1" s="163"/>
      <c r="F1" s="163"/>
      <c r="G1" s="163"/>
    </row>
    <row r="2" spans="1:7" ht="21" customHeight="1">
      <c r="A2" s="164" t="s">
        <v>131</v>
      </c>
      <c r="B2" s="164"/>
      <c r="C2" s="164"/>
      <c r="D2" s="164"/>
      <c r="E2" s="164"/>
      <c r="F2" s="164"/>
      <c r="G2" s="164"/>
    </row>
    <row r="3" spans="1:7" ht="15">
      <c r="A3" s="107"/>
      <c r="B3" s="108"/>
      <c r="C3" s="108"/>
      <c r="D3" s="108"/>
      <c r="E3" s="108"/>
      <c r="F3" s="108"/>
      <c r="G3" s="109" t="s">
        <v>69</v>
      </c>
    </row>
    <row r="4" spans="1:7" ht="75">
      <c r="A4" s="110" t="s">
        <v>27</v>
      </c>
      <c r="B4" s="111" t="s">
        <v>74</v>
      </c>
      <c r="C4" s="111" t="s">
        <v>28</v>
      </c>
      <c r="D4" s="112" t="s">
        <v>29</v>
      </c>
      <c r="E4" s="113" t="s">
        <v>30</v>
      </c>
      <c r="F4" s="111" t="s">
        <v>28</v>
      </c>
      <c r="G4" s="112" t="s">
        <v>104</v>
      </c>
    </row>
    <row r="5" spans="1:7" ht="25.5">
      <c r="A5" s="114" t="s">
        <v>105</v>
      </c>
      <c r="B5" s="115">
        <v>0</v>
      </c>
      <c r="C5" s="115">
        <v>0</v>
      </c>
      <c r="D5" s="115">
        <v>0</v>
      </c>
      <c r="E5" s="115">
        <v>0</v>
      </c>
      <c r="F5" s="115">
        <v>0</v>
      </c>
      <c r="G5" s="116">
        <v>0</v>
      </c>
    </row>
    <row r="6" spans="1:7" ht="25.5">
      <c r="A6" s="117" t="s">
        <v>106</v>
      </c>
      <c r="B6" s="118">
        <v>0</v>
      </c>
      <c r="C6" s="118">
        <v>0</v>
      </c>
      <c r="D6" s="118">
        <v>0</v>
      </c>
      <c r="E6" s="118">
        <v>0</v>
      </c>
      <c r="F6" s="118">
        <v>0</v>
      </c>
      <c r="G6" s="119">
        <v>0</v>
      </c>
    </row>
    <row r="7" spans="1:7" ht="38.25">
      <c r="A7" s="117" t="s">
        <v>107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9">
        <v>0</v>
      </c>
    </row>
    <row r="8" spans="1:7" ht="25.5">
      <c r="A8" s="120" t="s">
        <v>108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2">
        <v>0</v>
      </c>
    </row>
    <row r="9" spans="1:7" ht="25.5">
      <c r="A9" s="117" t="s">
        <v>109</v>
      </c>
      <c r="B9" s="118">
        <v>0</v>
      </c>
      <c r="C9" s="118">
        <v>0</v>
      </c>
      <c r="D9" s="118">
        <v>0</v>
      </c>
      <c r="E9" s="118">
        <v>0</v>
      </c>
      <c r="F9" s="118">
        <v>0</v>
      </c>
      <c r="G9" s="119">
        <v>0</v>
      </c>
    </row>
    <row r="10" spans="1:7" ht="25.5">
      <c r="A10" s="117" t="s">
        <v>110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9">
        <v>0</v>
      </c>
    </row>
    <row r="11" spans="1:7" ht="25.5">
      <c r="A11" s="117" t="s">
        <v>111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9">
        <v>0</v>
      </c>
    </row>
    <row r="12" spans="1:7" ht="25.5">
      <c r="A12" s="120" t="s">
        <v>112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2">
        <v>0</v>
      </c>
    </row>
    <row r="13" spans="1:7" ht="25.5">
      <c r="A13" s="120" t="s">
        <v>113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2">
        <v>0</v>
      </c>
    </row>
    <row r="14" spans="1:7" ht="25.5">
      <c r="A14" s="117" t="s">
        <v>114</v>
      </c>
      <c r="B14" s="118">
        <v>0</v>
      </c>
      <c r="C14" s="118">
        <v>0</v>
      </c>
      <c r="D14" s="118">
        <v>0</v>
      </c>
      <c r="E14" s="118">
        <v>0</v>
      </c>
      <c r="F14" s="118">
        <v>0</v>
      </c>
      <c r="G14" s="119">
        <v>0</v>
      </c>
    </row>
    <row r="15" spans="1:7" ht="38.25">
      <c r="A15" s="117" t="s">
        <v>115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9">
        <v>0</v>
      </c>
    </row>
    <row r="16" spans="1:7" ht="25.5">
      <c r="A16" s="117" t="s">
        <v>116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9">
        <v>0</v>
      </c>
    </row>
    <row r="17" spans="1:7" ht="38.25">
      <c r="A17" s="120" t="s">
        <v>117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2">
        <v>0</v>
      </c>
    </row>
    <row r="18" spans="1:7" ht="25.5">
      <c r="A18" s="120" t="s">
        <v>118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2">
        <v>0</v>
      </c>
    </row>
    <row r="19" spans="1:7" ht="25.5">
      <c r="A19" s="123" t="s">
        <v>119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5">
        <v>0</v>
      </c>
    </row>
    <row r="20" ht="12.75">
      <c r="A20" s="106" t="s">
        <v>22</v>
      </c>
    </row>
    <row r="22" spans="1:7" ht="15.75">
      <c r="A22" s="126" t="s">
        <v>129</v>
      </c>
      <c r="B22" s="127"/>
      <c r="C22" s="127"/>
      <c r="D22" s="127"/>
      <c r="E22" s="127"/>
      <c r="F22" s="127"/>
      <c r="G22" s="127"/>
    </row>
    <row r="23" spans="1:7" ht="15">
      <c r="A23" s="128"/>
      <c r="B23" s="107"/>
      <c r="C23" s="108"/>
      <c r="D23" s="108"/>
      <c r="E23" s="108"/>
      <c r="F23" s="165" t="s">
        <v>99</v>
      </c>
      <c r="G23" s="165"/>
    </row>
    <row r="24" spans="1:7" ht="15">
      <c r="A24" s="128"/>
      <c r="B24" s="107"/>
      <c r="C24" s="108"/>
      <c r="D24" s="108"/>
      <c r="E24" s="108"/>
      <c r="F24" s="165" t="s">
        <v>75</v>
      </c>
      <c r="G24" s="165"/>
    </row>
  </sheetData>
  <sheetProtection selectLockedCells="1" selectUnlockedCells="1"/>
  <mergeCells count="4">
    <mergeCell ref="A1:G1"/>
    <mergeCell ref="A2:G2"/>
    <mergeCell ref="F23:G23"/>
    <mergeCell ref="F24:G24"/>
  </mergeCells>
  <printOptions/>
  <pageMargins left="0.7875" right="0.7875" top="1.0527777777777778" bottom="1.0527777777777778" header="0.7875" footer="0.787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Csaba</dc:creator>
  <cp:keywords/>
  <dc:description/>
  <cp:lastModifiedBy>Titkarsag_</cp:lastModifiedBy>
  <cp:lastPrinted>2014-03-20T12:06:58Z</cp:lastPrinted>
  <dcterms:created xsi:type="dcterms:W3CDTF">1999-04-27T19:22:14Z</dcterms:created>
  <dcterms:modified xsi:type="dcterms:W3CDTF">2014-03-20T12:06:59Z</dcterms:modified>
  <cp:category/>
  <cp:version/>
  <cp:contentType/>
  <cp:contentStatus/>
</cp:coreProperties>
</file>