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vétel" sheetId="1" r:id="rId1"/>
    <sheet name="Kiadás" sheetId="2" r:id="rId2"/>
  </sheets>
  <definedNames>
    <definedName name="_xlnm.Print_Area" localSheetId="0">'Bevétel'!$A$1:$G$54</definedName>
  </definedNames>
  <calcPr fullCalcOnLoad="1"/>
</workbook>
</file>

<file path=xl/sharedStrings.xml><?xml version="1.0" encoding="utf-8"?>
<sst xmlns="http://schemas.openxmlformats.org/spreadsheetml/2006/main" count="79" uniqueCount="72">
  <si>
    <t>adatok ezer forintban</t>
  </si>
  <si>
    <t>Megnevezés</t>
  </si>
  <si>
    <t>Módosított előirányzat</t>
  </si>
  <si>
    <t>Javasolt módosítás</t>
  </si>
  <si>
    <t>Javasolt módosított előirányzat</t>
  </si>
  <si>
    <t>Bevételi előirányzat főösszege:</t>
  </si>
  <si>
    <t>A. Költségvetési bevételek összesen</t>
  </si>
  <si>
    <t>I. Kapott támogatások</t>
  </si>
  <si>
    <t>Normatív hozzájárulások</t>
  </si>
  <si>
    <t>Települési önkormányzatok működésének támogatása</t>
  </si>
  <si>
    <t>Központosított ei-k.(lakott külter.kapcs.fel.2013 évi tám.,nyári gyermekétkeztetés támog.)</t>
  </si>
  <si>
    <t>Helyi önkormányzatok kiegészítő támogatása</t>
  </si>
  <si>
    <t>Önhibáján kívül hátrányos hely.került önk.támogatása                  (Működőképesség megőrzését szolgáló kiegészítő támogatás)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</si>
  <si>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</si>
  <si>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</si>
  <si>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</si>
  <si>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Szerkezet átalakítási tartalék</t>
  </si>
  <si>
    <t>5000 feletti lakosságszamú települészi önkormányzatok adósságkoszolídációja során kapott működési támogatás</t>
  </si>
  <si>
    <t>Egyéb működési célú központi támogatás</t>
  </si>
  <si>
    <t>Normatív kötött felhasználású támogatások</t>
  </si>
  <si>
    <t>5000 feletti lakosságszamú települészi önkormányzatok adósságkoszolídációja során kapott felhalmozási támogatás</t>
  </si>
  <si>
    <t xml:space="preserve">Önkormányzati felhalmozási célú központi támogatás </t>
  </si>
  <si>
    <t>II. Működési és felhalmozási célú támogatásértékű bevétel</t>
  </si>
  <si>
    <t>Támogatásértékű működési bevételek</t>
  </si>
  <si>
    <t>Központi irányító szervi működési célú támogatás</t>
  </si>
  <si>
    <t>Támogatásértékű felhalmozási bevételek</t>
  </si>
  <si>
    <t>Előző évi költségvetési kiegészítések, visszatérülések</t>
  </si>
  <si>
    <t>III. Közhatalmi bevételek</t>
  </si>
  <si>
    <t>Önkormányzatoknak átengedett közhatalmi bevételek</t>
  </si>
  <si>
    <t>Igazgatási szolgáltatási díj bevétele</t>
  </si>
  <si>
    <t>Helyi adók és adójellegű bevételek</t>
  </si>
  <si>
    <t>Adópótlék, adóbírság</t>
  </si>
  <si>
    <t>IV. Intézményi működési bevételek</t>
  </si>
  <si>
    <t>V. Felhalmozási bevétel</t>
  </si>
  <si>
    <t>Tárgyi eszközök, immat.javak értékesítés bev.-e</t>
  </si>
  <si>
    <t>Felhalmozási célú ÁFA visszatérülések</t>
  </si>
  <si>
    <t>VI. Működési és felhalmozási célú átvett pénzeszköz</t>
  </si>
  <si>
    <t>Működési célú átvett pénzeszköz</t>
  </si>
  <si>
    <t>Felhalmozási célú átvett pénzeszköz</t>
  </si>
  <si>
    <t>VII. Előző ési működési és felhalmozási célú maradvány átvétele</t>
  </si>
  <si>
    <t>VIII. Működési célú és felhalmozási támogatási kölcsönök visszatérülése</t>
  </si>
  <si>
    <t xml:space="preserve"> Működési célú  támogatási kölcsönök visszatérülése</t>
  </si>
  <si>
    <t xml:space="preserve"> Felhalmozási támogatási kölcsönök visszatérülése</t>
  </si>
  <si>
    <t>B. Költségvetési hiány finanszírozására szolgáló pénzforgalom nélküli bevételek</t>
  </si>
  <si>
    <t>IX. Előző évi előirányzat-maradvány, pénzmaradvány</t>
  </si>
  <si>
    <t>Működési célra</t>
  </si>
  <si>
    <t>Felhalmozási célra</t>
  </si>
  <si>
    <t>C. Költségvetési hiány belső finanszírozását meghaladó összegének külső finanszírozására szolgáló bevételek</t>
  </si>
  <si>
    <t>X. Értékpapírok értékesítésének bevétele</t>
  </si>
  <si>
    <t xml:space="preserve">XI. Hitelek felvétele és kötvénykibocsátás bevételei </t>
  </si>
  <si>
    <t>Működési célú hitel felvétele és kötvénykibocsátás működési célra</t>
  </si>
  <si>
    <t>Felhalmozási célú hitel felvétele és kötvénykibocsátás felhalmozási célra</t>
  </si>
  <si>
    <t>Kiadási előirányzat főösszege</t>
  </si>
  <si>
    <t>Ebből:</t>
  </si>
  <si>
    <t>I. Működési kiadások előirányzata</t>
  </si>
  <si>
    <t>Személyi jellegű kiadások</t>
  </si>
  <si>
    <t>Munkaadókat terhelő járulékok</t>
  </si>
  <si>
    <t>Dologi és egyéb folyó kiadások</t>
  </si>
  <si>
    <t>Ellátottak pénzbeli juttatásai</t>
  </si>
  <si>
    <t>Támogatáértékű működési kiadás</t>
  </si>
  <si>
    <t>Működési célú pénzeszközátadás</t>
  </si>
  <si>
    <t>Irányító szerv alá tartozó költségvetési szervnek folyósított működési támogatás</t>
  </si>
  <si>
    <t>Működési célú támogatási kölcsönök nyújtása áh.-on kívül</t>
  </si>
  <si>
    <t>Tartalék</t>
  </si>
  <si>
    <t>Működési célú hiteltörlesztés</t>
  </si>
  <si>
    <t>II. Felhalmozási kiadások előirányzata</t>
  </si>
  <si>
    <t xml:space="preserve">Ebből: </t>
  </si>
  <si>
    <t>Beruházási kiadás</t>
  </si>
  <si>
    <t>Felújítás</t>
  </si>
  <si>
    <t>Befektetési célú részesedések vásárlása</t>
  </si>
  <si>
    <t>Egyéb felhalmozási kiadás</t>
  </si>
  <si>
    <t>Céltartalék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</si>
</sst>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F_t_-;\-* #,##0.00\ _F_t_-;_-* \-??\ _F_t_-;_-@_-"/>
    <numFmt numFmtId="166" formatCode="_-* #,##0\ _F_t_-;\-* #,##0\ _F_t_-;_-* \-??\ _F_t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23" borderId="0" applyNumberFormat="0" applyBorder="0" applyAlignment="0" applyProtection="0"/>
    <xf numFmtId="164" fontId="18" fillId="22" borderId="1" applyNumberFormat="0" applyAlignment="0" applyProtection="0"/>
  </cellStyleXfs>
  <cellXfs count="7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right"/>
    </xf>
    <xf numFmtId="164" fontId="19" fillId="0" borderId="10" xfId="0" applyFont="1" applyBorder="1" applyAlignment="1">
      <alignment horizontal="center"/>
    </xf>
    <xf numFmtId="164" fontId="19" fillId="0" borderId="11" xfId="0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12" xfId="0" applyFont="1" applyFill="1" applyBorder="1" applyAlignment="1">
      <alignment horizontal="center" wrapText="1"/>
    </xf>
    <xf numFmtId="164" fontId="19" fillId="0" borderId="13" xfId="0" applyFont="1" applyBorder="1" applyAlignment="1">
      <alignment horizontal="center"/>
    </xf>
    <xf numFmtId="166" fontId="19" fillId="0" borderId="10" xfId="15" applyNumberFormat="1" applyFont="1" applyFill="1" applyBorder="1" applyAlignment="1" applyProtection="1">
      <alignment/>
      <protection/>
    </xf>
    <xf numFmtId="164" fontId="19" fillId="0" borderId="14" xfId="0" applyFont="1" applyBorder="1" applyAlignment="1">
      <alignment horizontal="center"/>
    </xf>
    <xf numFmtId="166" fontId="19" fillId="0" borderId="15" xfId="15" applyNumberFormat="1" applyFont="1" applyFill="1" applyBorder="1" applyAlignment="1" applyProtection="1">
      <alignment/>
      <protection/>
    </xf>
    <xf numFmtId="166" fontId="19" fillId="0" borderId="16" xfId="15" applyNumberFormat="1" applyFont="1" applyFill="1" applyBorder="1" applyAlignment="1" applyProtection="1">
      <alignment/>
      <protection/>
    </xf>
    <xf numFmtId="164" fontId="20" fillId="0" borderId="17" xfId="0" applyFont="1" applyBorder="1" applyAlignment="1">
      <alignment horizontal="center"/>
    </xf>
    <xf numFmtId="166" fontId="20" fillId="0" borderId="10" xfId="15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/>
    </xf>
    <xf numFmtId="166" fontId="0" fillId="0" borderId="18" xfId="15" applyNumberFormat="1" applyFont="1" applyFill="1" applyBorder="1" applyAlignment="1" applyProtection="1">
      <alignment/>
      <protection/>
    </xf>
    <xf numFmtId="166" fontId="0" fillId="0" borderId="19" xfId="15" applyNumberFormat="1" applyFont="1" applyFill="1" applyBorder="1" applyAlignment="1" applyProtection="1">
      <alignment/>
      <protection/>
    </xf>
    <xf numFmtId="166" fontId="0" fillId="0" borderId="20" xfId="15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21" xfId="0" applyFont="1" applyBorder="1" applyAlignment="1">
      <alignment/>
    </xf>
    <xf numFmtId="166" fontId="0" fillId="0" borderId="0" xfId="0" applyNumberFormat="1" applyFill="1" applyAlignment="1">
      <alignment/>
    </xf>
    <xf numFmtId="164" fontId="0" fillId="0" borderId="21" xfId="0" applyFont="1" applyBorder="1" applyAlignment="1">
      <alignment wrapText="1"/>
    </xf>
    <xf numFmtId="164" fontId="0" fillId="0" borderId="21" xfId="0" applyFont="1" applyBorder="1" applyAlignment="1">
      <alignment horizontal="left"/>
    </xf>
    <xf numFmtId="164" fontId="0" fillId="0" borderId="21" xfId="0" applyFont="1" applyBorder="1" applyAlignment="1">
      <alignment horizontal="left" wrapText="1"/>
    </xf>
    <xf numFmtId="164" fontId="0" fillId="0" borderId="22" xfId="0" applyFont="1" applyBorder="1" applyAlignment="1">
      <alignment horizontal="center"/>
    </xf>
    <xf numFmtId="164" fontId="20" fillId="0" borderId="17" xfId="0" applyFont="1" applyBorder="1" applyAlignment="1">
      <alignment horizontal="center" wrapText="1"/>
    </xf>
    <xf numFmtId="166" fontId="20" fillId="0" borderId="17" xfId="15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left"/>
    </xf>
    <xf numFmtId="164" fontId="0" fillId="0" borderId="22" xfId="0" applyFont="1" applyBorder="1" applyAlignment="1">
      <alignment horizontal="left" wrapText="1"/>
    </xf>
    <xf numFmtId="164" fontId="20" fillId="0" borderId="10" xfId="0" applyFont="1" applyBorder="1" applyAlignment="1">
      <alignment horizontal="center"/>
    </xf>
    <xf numFmtId="166" fontId="0" fillId="0" borderId="23" xfId="15" applyNumberFormat="1" applyFont="1" applyFill="1" applyBorder="1" applyAlignment="1" applyProtection="1">
      <alignment/>
      <protection/>
    </xf>
    <xf numFmtId="166" fontId="0" fillId="0" borderId="24" xfId="15" applyNumberFormat="1" applyFont="1" applyFill="1" applyBorder="1" applyAlignment="1" applyProtection="1">
      <alignment/>
      <protection/>
    </xf>
    <xf numFmtId="166" fontId="0" fillId="0" borderId="25" xfId="15" applyNumberFormat="1" applyFont="1" applyFill="1" applyBorder="1" applyAlignment="1" applyProtection="1">
      <alignment/>
      <protection/>
    </xf>
    <xf numFmtId="166" fontId="0" fillId="0" borderId="26" xfId="15" applyNumberFormat="1" applyFont="1" applyFill="1" applyBorder="1" applyAlignment="1" applyProtection="1">
      <alignment/>
      <protection/>
    </xf>
    <xf numFmtId="164" fontId="0" fillId="0" borderId="17" xfId="0" applyFont="1" applyBorder="1" applyAlignment="1">
      <alignment horizontal="left"/>
    </xf>
    <xf numFmtId="166" fontId="0" fillId="0" borderId="27" xfId="15" applyNumberFormat="1" applyFont="1" applyFill="1" applyBorder="1" applyAlignment="1" applyProtection="1">
      <alignment/>
      <protection/>
    </xf>
    <xf numFmtId="166" fontId="0" fillId="0" borderId="28" xfId="15" applyNumberFormat="1" applyFont="1" applyFill="1" applyBorder="1" applyAlignment="1" applyProtection="1">
      <alignment/>
      <protection/>
    </xf>
    <xf numFmtId="166" fontId="0" fillId="0" borderId="29" xfId="15" applyNumberFormat="1" applyFont="1" applyFill="1" applyBorder="1" applyAlignment="1" applyProtection="1">
      <alignment/>
      <protection/>
    </xf>
    <xf numFmtId="166" fontId="0" fillId="0" borderId="30" xfId="15" applyNumberFormat="1" applyFont="1" applyFill="1" applyBorder="1" applyAlignment="1" applyProtection="1">
      <alignment/>
      <protection/>
    </xf>
    <xf numFmtId="164" fontId="0" fillId="0" borderId="22" xfId="0" applyFont="1" applyBorder="1" applyAlignment="1">
      <alignment horizontal="left"/>
    </xf>
    <xf numFmtId="166" fontId="0" fillId="0" borderId="31" xfId="15" applyNumberFormat="1" applyFont="1" applyFill="1" applyBorder="1" applyAlignment="1" applyProtection="1">
      <alignment/>
      <protection/>
    </xf>
    <xf numFmtId="166" fontId="0" fillId="0" borderId="32" xfId="15" applyNumberFormat="1" applyFont="1" applyFill="1" applyBorder="1" applyAlignment="1" applyProtection="1">
      <alignment/>
      <protection/>
    </xf>
    <xf numFmtId="164" fontId="20" fillId="0" borderId="10" xfId="0" applyFont="1" applyBorder="1" applyAlignment="1">
      <alignment horizontal="center" wrapText="1"/>
    </xf>
    <xf numFmtId="164" fontId="0" fillId="0" borderId="14" xfId="0" applyFont="1" applyFill="1" applyBorder="1" applyAlignment="1">
      <alignment horizontal="left"/>
    </xf>
    <xf numFmtId="164" fontId="20" fillId="0" borderId="33" xfId="0" applyFont="1" applyBorder="1" applyAlignment="1">
      <alignment horizontal="left" wrapText="1"/>
    </xf>
    <xf numFmtId="166" fontId="20" fillId="0" borderId="13" xfId="15" applyNumberFormat="1" applyFont="1" applyFill="1" applyBorder="1" applyAlignment="1" applyProtection="1">
      <alignment/>
      <protection/>
    </xf>
    <xf numFmtId="164" fontId="0" fillId="0" borderId="13" xfId="0" applyFont="1" applyBorder="1" applyAlignment="1">
      <alignment horizontal="left" wrapText="1"/>
    </xf>
    <xf numFmtId="166" fontId="0" fillId="0" borderId="16" xfId="15" applyNumberFormat="1" applyFont="1" applyFill="1" applyBorder="1" applyAlignment="1" applyProtection="1">
      <alignment/>
      <protection/>
    </xf>
    <xf numFmtId="166" fontId="0" fillId="0" borderId="34" xfId="15" applyNumberFormat="1" applyFont="1" applyFill="1" applyBorder="1" applyAlignment="1" applyProtection="1">
      <alignment/>
      <protection/>
    </xf>
    <xf numFmtId="166" fontId="0" fillId="0" borderId="35" xfId="15" applyNumberFormat="1" applyFont="1" applyFill="1" applyBorder="1" applyAlignment="1" applyProtection="1">
      <alignment/>
      <protection/>
    </xf>
    <xf numFmtId="166" fontId="0" fillId="0" borderId="36" xfId="15" applyNumberFormat="1" applyFont="1" applyFill="1" applyBorder="1" applyAlignment="1" applyProtection="1">
      <alignment/>
      <protection/>
    </xf>
    <xf numFmtId="164" fontId="20" fillId="0" borderId="13" xfId="0" applyFont="1" applyBorder="1" applyAlignment="1">
      <alignment horizontal="center" wrapText="1"/>
    </xf>
    <xf numFmtId="166" fontId="0" fillId="0" borderId="15" xfId="15" applyNumberFormat="1" applyFont="1" applyFill="1" applyBorder="1" applyAlignment="1" applyProtection="1">
      <alignment/>
      <protection/>
    </xf>
    <xf numFmtId="166" fontId="0" fillId="0" borderId="37" xfId="15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left" wrapText="1"/>
    </xf>
    <xf numFmtId="166" fontId="0" fillId="0" borderId="15" xfId="15" applyNumberFormat="1" applyFont="1" applyFill="1" applyBorder="1" applyAlignment="1" applyProtection="1">
      <alignment horizontal="center"/>
      <protection/>
    </xf>
    <xf numFmtId="166" fontId="0" fillId="0" borderId="24" xfId="15" applyNumberFormat="1" applyFont="1" applyFill="1" applyBorder="1" applyAlignment="1" applyProtection="1">
      <alignment horizontal="center"/>
      <protection/>
    </xf>
    <xf numFmtId="166" fontId="0" fillId="0" borderId="16" xfId="15" applyNumberFormat="1" applyFont="1" applyFill="1" applyBorder="1" applyAlignment="1" applyProtection="1">
      <alignment horizontal="center"/>
      <protection/>
    </xf>
    <xf numFmtId="166" fontId="0" fillId="0" borderId="38" xfId="15" applyNumberFormat="1" applyFont="1" applyFill="1" applyBorder="1" applyAlignment="1" applyProtection="1">
      <alignment horizontal="center"/>
      <protection/>
    </xf>
    <xf numFmtId="166" fontId="0" fillId="0" borderId="28" xfId="15" applyNumberFormat="1" applyFont="1" applyFill="1" applyBorder="1" applyAlignment="1" applyProtection="1">
      <alignment horizontal="center"/>
      <protection/>
    </xf>
    <xf numFmtId="166" fontId="0" fillId="0" borderId="29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19" fillId="0" borderId="39" xfId="0" applyFont="1" applyBorder="1" applyAlignment="1">
      <alignment horizontal="center" wrapText="1"/>
    </xf>
    <xf numFmtId="164" fontId="19" fillId="0" borderId="13" xfId="0" applyFont="1" applyBorder="1" applyAlignment="1">
      <alignment horizontal="center" wrapText="1"/>
    </xf>
    <xf numFmtId="164" fontId="19" fillId="0" borderId="40" xfId="0" applyFont="1" applyFill="1" applyBorder="1" applyAlignment="1">
      <alignment horizontal="center" wrapText="1"/>
    </xf>
    <xf numFmtId="164" fontId="19" fillId="0" borderId="41" xfId="0" applyFont="1" applyBorder="1" applyAlignment="1">
      <alignment horizontal="center"/>
    </xf>
    <xf numFmtId="166" fontId="19" fillId="0" borderId="42" xfId="15" applyNumberFormat="1" applyFont="1" applyFill="1" applyBorder="1" applyAlignment="1" applyProtection="1">
      <alignment/>
      <protection/>
    </xf>
    <xf numFmtId="166" fontId="19" fillId="0" borderId="43" xfId="15" applyNumberFormat="1" applyFont="1" applyFill="1" applyBorder="1" applyAlignment="1" applyProtection="1">
      <alignment/>
      <protection/>
    </xf>
    <xf numFmtId="164" fontId="0" fillId="0" borderId="15" xfId="0" applyFont="1" applyBorder="1" applyAlignment="1">
      <alignment horizontal="center"/>
    </xf>
    <xf numFmtId="166" fontId="0" fillId="0" borderId="42" xfId="15" applyNumberFormat="1" applyFont="1" applyFill="1" applyBorder="1" applyAlignment="1" applyProtection="1">
      <alignment/>
      <protection/>
    </xf>
    <xf numFmtId="166" fontId="0" fillId="0" borderId="43" xfId="15" applyNumberFormat="1" applyFont="1" applyFill="1" applyBorder="1" applyAlignment="1" applyProtection="1">
      <alignment/>
      <protection/>
    </xf>
    <xf numFmtId="164" fontId="2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left"/>
    </xf>
    <xf numFmtId="164" fontId="0" fillId="0" borderId="45" xfId="0" applyFont="1" applyBorder="1" applyAlignment="1">
      <alignment horizontal="left" wrapText="1"/>
    </xf>
    <xf numFmtId="164" fontId="0" fillId="0" borderId="38" xfId="0" applyFont="1" applyBorder="1" applyAlignment="1">
      <alignment horizontal="left"/>
    </xf>
    <xf numFmtId="164" fontId="0" fillId="0" borderId="46" xfId="0" applyFont="1" applyBorder="1" applyAlignment="1">
      <alignment horizontal="left"/>
    </xf>
    <xf numFmtId="164" fontId="0" fillId="0" borderId="37" xfId="0" applyFont="1" applyBorder="1" applyAlignment="1">
      <alignment horizontal="left"/>
    </xf>
    <xf numFmtId="166" fontId="0" fillId="0" borderId="35" xfId="15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6" sqref="F6"/>
    </sheetView>
  </sheetViews>
  <sheetFormatPr defaultColWidth="9.00390625" defaultRowHeight="12.75"/>
  <cols>
    <col min="4" max="4" width="27.75390625" style="0" customWidth="1"/>
    <col min="5" max="5" width="14.875" style="1" customWidth="1"/>
    <col min="6" max="6" width="11.375" style="0" customWidth="1"/>
    <col min="7" max="7" width="20.625" style="1" customWidth="1"/>
    <col min="8" max="8" width="11.00390625" style="1" customWidth="1"/>
    <col min="10" max="10" width="12.625" style="0" customWidth="1"/>
  </cols>
  <sheetData>
    <row r="1" ht="12.75">
      <c r="G1" s="2" t="s">
        <v>0</v>
      </c>
    </row>
    <row r="3" spans="1:7" ht="12.75">
      <c r="A3" s="3" t="s">
        <v>1</v>
      </c>
      <c r="B3" s="3"/>
      <c r="C3" s="3"/>
      <c r="D3" s="3"/>
      <c r="E3" s="4" t="s">
        <v>2</v>
      </c>
      <c r="F3" s="5" t="s">
        <v>3</v>
      </c>
      <c r="G3" s="6" t="s">
        <v>4</v>
      </c>
    </row>
    <row r="4" spans="1:7" ht="12.75">
      <c r="A4" s="3"/>
      <c r="B4" s="3"/>
      <c r="C4" s="3"/>
      <c r="D4" s="3"/>
      <c r="E4" s="4"/>
      <c r="F4" s="5"/>
      <c r="G4" s="6"/>
    </row>
    <row r="5" spans="1:7" ht="12.75">
      <c r="A5" s="7" t="s">
        <v>5</v>
      </c>
      <c r="B5" s="7"/>
      <c r="C5" s="7"/>
      <c r="D5" s="7"/>
      <c r="E5" s="8">
        <f>E6+E43+E47</f>
        <v>1523204</v>
      </c>
      <c r="F5" s="8">
        <f>F6+F43+F47</f>
        <v>13025</v>
      </c>
      <c r="G5" s="8">
        <f>G6+G43+G47</f>
        <v>1536229</v>
      </c>
    </row>
    <row r="6" spans="1:7" ht="12.75">
      <c r="A6" s="9" t="s">
        <v>6</v>
      </c>
      <c r="B6" s="9"/>
      <c r="C6" s="9"/>
      <c r="D6" s="9"/>
      <c r="E6" s="10">
        <f>E7+E22+E27+E32+E33+E36+E39+E40</f>
        <v>1393183</v>
      </c>
      <c r="F6" s="10">
        <f>F7+F22+F27+F32+F33+F36+F39+F40</f>
        <v>1700</v>
      </c>
      <c r="G6" s="11">
        <f>SUM(E6:F6)</f>
        <v>1394883</v>
      </c>
    </row>
    <row r="7" spans="1:7" ht="12.75">
      <c r="A7" s="12" t="s">
        <v>7</v>
      </c>
      <c r="B7" s="12"/>
      <c r="C7" s="12"/>
      <c r="D7" s="12"/>
      <c r="E7" s="13">
        <f>SUM(E9:E21)</f>
        <v>373627</v>
      </c>
      <c r="F7" s="13">
        <f>SUM(F8:F21)</f>
        <v>10974</v>
      </c>
      <c r="G7" s="13">
        <f>SUM(G8:G21)</f>
        <v>384601</v>
      </c>
    </row>
    <row r="8" spans="1:10" ht="12.75">
      <c r="A8" s="14" t="s">
        <v>8</v>
      </c>
      <c r="B8" s="14"/>
      <c r="C8" s="14"/>
      <c r="D8" s="14"/>
      <c r="E8" s="15"/>
      <c r="F8" s="16"/>
      <c r="G8" s="17">
        <f>SUM(E8+F8)</f>
        <v>0</v>
      </c>
      <c r="J8" s="18"/>
    </row>
    <row r="9" spans="1:8" ht="12.75">
      <c r="A9" s="19" t="s">
        <v>9</v>
      </c>
      <c r="B9" s="19"/>
      <c r="C9" s="19"/>
      <c r="D9" s="19"/>
      <c r="E9" s="15">
        <v>93393</v>
      </c>
      <c r="F9" s="16"/>
      <c r="G9" s="17">
        <f>SUM(E9+F9)</f>
        <v>93393</v>
      </c>
      <c r="H9" s="20"/>
    </row>
    <row r="10" spans="1:7" ht="24.75" customHeight="1">
      <c r="A10" s="21" t="s">
        <v>10</v>
      </c>
      <c r="B10" s="21"/>
      <c r="C10" s="21"/>
      <c r="D10" s="21"/>
      <c r="E10" s="15">
        <v>7402</v>
      </c>
      <c r="F10" s="16">
        <v>234</v>
      </c>
      <c r="G10" s="17">
        <f>SUM(E10+F10)</f>
        <v>7636</v>
      </c>
    </row>
    <row r="11" spans="1:7" ht="12.75">
      <c r="A11" s="22" t="s">
        <v>11</v>
      </c>
      <c r="B11" s="22"/>
      <c r="C11" s="22"/>
      <c r="D11" s="22"/>
      <c r="E11" s="15">
        <v>102657</v>
      </c>
      <c r="F11" s="16">
        <v>1700</v>
      </c>
      <c r="G11" s="17">
        <f aca="true" t="shared" si="0" ref="G11:G21">SUM(E11+F11)</f>
        <v>104357</v>
      </c>
    </row>
    <row r="12" spans="1:7" ht="25.5" customHeight="1">
      <c r="A12" s="23" t="s">
        <v>12</v>
      </c>
      <c r="B12" s="23"/>
      <c r="C12" s="23"/>
      <c r="D12" s="23"/>
      <c r="E12" s="15">
        <v>26910</v>
      </c>
      <c r="F12" s="16"/>
      <c r="G12" s="17">
        <f t="shared" si="0"/>
        <v>26910</v>
      </c>
    </row>
    <row r="13" spans="1:7" ht="12.75">
      <c r="A13" s="22" t="s">
        <v>13</v>
      </c>
      <c r="B13" s="22"/>
      <c r="C13" s="22"/>
      <c r="D13" s="22"/>
      <c r="E13" s="15">
        <v>47480</v>
      </c>
      <c r="F13" s="16"/>
      <c r="G13" s="17">
        <f t="shared" si="0"/>
        <v>47480</v>
      </c>
    </row>
    <row r="14" spans="1:7" ht="12.75">
      <c r="A14" s="22" t="s">
        <v>14</v>
      </c>
      <c r="B14" s="22"/>
      <c r="C14" s="22"/>
      <c r="D14" s="22"/>
      <c r="E14" s="15">
        <v>2438</v>
      </c>
      <c r="F14" s="16">
        <v>-441</v>
      </c>
      <c r="G14" s="17">
        <f t="shared" si="0"/>
        <v>1997</v>
      </c>
    </row>
    <row r="15" spans="1:7" ht="12.75">
      <c r="A15" s="22" t="s">
        <v>15</v>
      </c>
      <c r="B15" s="22"/>
      <c r="C15" s="22"/>
      <c r="D15" s="22"/>
      <c r="E15" s="15">
        <v>6275</v>
      </c>
      <c r="F15" s="16"/>
      <c r="G15" s="17">
        <f t="shared" si="0"/>
        <v>6275</v>
      </c>
    </row>
    <row r="16" spans="1:7" ht="12.75">
      <c r="A16" s="22" t="s">
        <v>16</v>
      </c>
      <c r="B16" s="22"/>
      <c r="C16" s="22"/>
      <c r="D16" s="22"/>
      <c r="E16" s="15">
        <v>9241</v>
      </c>
      <c r="F16" s="16">
        <v>441</v>
      </c>
      <c r="G16" s="17">
        <f t="shared" si="0"/>
        <v>9682</v>
      </c>
    </row>
    <row r="17" spans="1:8" ht="27" customHeight="1">
      <c r="A17" s="23" t="s">
        <v>17</v>
      </c>
      <c r="B17" s="23"/>
      <c r="C17" s="23"/>
      <c r="D17" s="23"/>
      <c r="E17" s="15">
        <v>27554</v>
      </c>
      <c r="F17" s="16"/>
      <c r="G17" s="17">
        <f t="shared" si="0"/>
        <v>27554</v>
      </c>
      <c r="H17" s="20"/>
    </row>
    <row r="18" spans="1:8" ht="12.75">
      <c r="A18" s="22" t="s">
        <v>18</v>
      </c>
      <c r="B18" s="22"/>
      <c r="C18" s="22"/>
      <c r="D18" s="22"/>
      <c r="E18" s="15">
        <v>2440</v>
      </c>
      <c r="F18" s="16">
        <v>9040</v>
      </c>
      <c r="G18" s="17">
        <f t="shared" si="0"/>
        <v>11480</v>
      </c>
      <c r="H18" s="20"/>
    </row>
    <row r="19" spans="1:7" ht="12.75">
      <c r="A19" s="22" t="s">
        <v>19</v>
      </c>
      <c r="B19" s="22"/>
      <c r="C19" s="22"/>
      <c r="D19" s="22"/>
      <c r="E19" s="15"/>
      <c r="F19" s="16"/>
      <c r="G19" s="17">
        <f t="shared" si="0"/>
        <v>0</v>
      </c>
    </row>
    <row r="20" spans="1:8" ht="29.25" customHeight="1">
      <c r="A20" s="23" t="s">
        <v>20</v>
      </c>
      <c r="B20" s="23"/>
      <c r="C20" s="23"/>
      <c r="D20" s="23"/>
      <c r="E20" s="15">
        <v>42366</v>
      </c>
      <c r="F20" s="16"/>
      <c r="G20" s="17">
        <f t="shared" si="0"/>
        <v>42366</v>
      </c>
      <c r="H20" s="20"/>
    </row>
    <row r="21" spans="1:8" ht="12.75">
      <c r="A21" s="24" t="s">
        <v>21</v>
      </c>
      <c r="B21" s="24"/>
      <c r="C21" s="24"/>
      <c r="D21" s="24"/>
      <c r="E21" s="15">
        <v>5471</v>
      </c>
      <c r="F21" s="16">
        <v>0</v>
      </c>
      <c r="G21" s="17">
        <f t="shared" si="0"/>
        <v>5471</v>
      </c>
      <c r="H21" s="20"/>
    </row>
    <row r="22" spans="1:8" ht="25.5" customHeight="1">
      <c r="A22" s="25" t="s">
        <v>22</v>
      </c>
      <c r="B22" s="25"/>
      <c r="C22" s="25"/>
      <c r="D22" s="25"/>
      <c r="E22" s="26">
        <f>SUM(E23:E26)</f>
        <v>916312</v>
      </c>
      <c r="F22" s="26">
        <f>SUM(F23:F26)</f>
        <v>-9274</v>
      </c>
      <c r="G22" s="26">
        <f>SUM(G23:G26)</f>
        <v>907038</v>
      </c>
      <c r="H22" s="20"/>
    </row>
    <row r="23" spans="1:8" ht="12.75">
      <c r="A23" s="27" t="s">
        <v>23</v>
      </c>
      <c r="B23" s="27"/>
      <c r="C23" s="27"/>
      <c r="D23" s="27"/>
      <c r="E23" s="15">
        <v>406958</v>
      </c>
      <c r="F23" s="16">
        <v>-9274</v>
      </c>
      <c r="G23" s="17">
        <f>SUM(E23+F23)</f>
        <v>397684</v>
      </c>
      <c r="H23" s="20"/>
    </row>
    <row r="24" spans="1:8" ht="12.75">
      <c r="A24" s="22" t="s">
        <v>24</v>
      </c>
      <c r="B24" s="22"/>
      <c r="C24" s="22"/>
      <c r="D24" s="22"/>
      <c r="E24" s="15">
        <v>87128</v>
      </c>
      <c r="F24" s="16"/>
      <c r="G24" s="17">
        <f>SUM(E24+F24)</f>
        <v>87128</v>
      </c>
      <c r="H24" s="20"/>
    </row>
    <row r="25" spans="1:8" ht="12.75">
      <c r="A25" s="22" t="s">
        <v>25</v>
      </c>
      <c r="B25" s="22"/>
      <c r="C25" s="22"/>
      <c r="D25" s="22"/>
      <c r="E25" s="15">
        <v>422226</v>
      </c>
      <c r="F25" s="16"/>
      <c r="G25" s="17">
        <f>SUM(E25+F25)</f>
        <v>422226</v>
      </c>
      <c r="H25" s="20"/>
    </row>
    <row r="26" spans="1:7" ht="28.5" customHeight="1">
      <c r="A26" s="28" t="s">
        <v>26</v>
      </c>
      <c r="B26" s="28"/>
      <c r="C26" s="28"/>
      <c r="D26" s="28"/>
      <c r="E26" s="15"/>
      <c r="F26" s="16"/>
      <c r="G26" s="17">
        <f>SUM(E26+F26)</f>
        <v>0</v>
      </c>
    </row>
    <row r="27" spans="1:8" ht="12.75">
      <c r="A27" s="29" t="s">
        <v>27</v>
      </c>
      <c r="B27" s="29"/>
      <c r="C27" s="29"/>
      <c r="D27" s="29"/>
      <c r="E27" s="13">
        <f>SUM(E28:E31)</f>
        <v>65735</v>
      </c>
      <c r="F27" s="13">
        <f>SUM(F28:F31)</f>
        <v>0</v>
      </c>
      <c r="G27" s="13">
        <f>SUM(G28:G31)</f>
        <v>65735</v>
      </c>
      <c r="H27" s="20"/>
    </row>
    <row r="28" spans="1:8" ht="12.75">
      <c r="A28" s="27" t="s">
        <v>28</v>
      </c>
      <c r="B28" s="27"/>
      <c r="C28" s="27"/>
      <c r="D28" s="27"/>
      <c r="E28" s="30">
        <v>8429</v>
      </c>
      <c r="F28" s="31"/>
      <c r="G28" s="17">
        <f aca="true" t="shared" si="1" ref="G28:G35">E28+F28</f>
        <v>8429</v>
      </c>
      <c r="H28" s="20"/>
    </row>
    <row r="29" spans="1:8" ht="12.75">
      <c r="A29" s="22" t="s">
        <v>29</v>
      </c>
      <c r="B29" s="22"/>
      <c r="C29" s="22"/>
      <c r="D29" s="22"/>
      <c r="E29" s="32">
        <v>120</v>
      </c>
      <c r="F29" s="33"/>
      <c r="G29" s="17">
        <f t="shared" si="1"/>
        <v>120</v>
      </c>
      <c r="H29" s="20"/>
    </row>
    <row r="30" spans="1:8" ht="27" customHeight="1">
      <c r="A30" s="23" t="s">
        <v>30</v>
      </c>
      <c r="B30" s="23"/>
      <c r="C30" s="23"/>
      <c r="D30" s="23"/>
      <c r="E30" s="15">
        <v>51498</v>
      </c>
      <c r="F30" s="16"/>
      <c r="G30" s="17">
        <f t="shared" si="1"/>
        <v>51498</v>
      </c>
      <c r="H30" s="20"/>
    </row>
    <row r="31" spans="1:8" ht="12.75">
      <c r="A31" s="34" t="s">
        <v>31</v>
      </c>
      <c r="B31" s="34"/>
      <c r="C31" s="34"/>
      <c r="D31" s="34"/>
      <c r="E31" s="35">
        <v>5688</v>
      </c>
      <c r="F31" s="36"/>
      <c r="G31" s="37">
        <f t="shared" si="1"/>
        <v>5688</v>
      </c>
      <c r="H31" s="20"/>
    </row>
    <row r="32" spans="1:8" ht="12.75">
      <c r="A32" s="12" t="s">
        <v>32</v>
      </c>
      <c r="B32" s="12"/>
      <c r="C32" s="12"/>
      <c r="D32" s="12"/>
      <c r="E32" s="13">
        <v>26730</v>
      </c>
      <c r="F32" s="13"/>
      <c r="G32" s="13">
        <f>SUM(E32:F32)</f>
        <v>26730</v>
      </c>
      <c r="H32" s="20"/>
    </row>
    <row r="33" spans="1:8" ht="12.75">
      <c r="A33" s="12" t="s">
        <v>33</v>
      </c>
      <c r="B33" s="12"/>
      <c r="C33" s="12"/>
      <c r="D33" s="12"/>
      <c r="E33" s="26">
        <f>SUM(E34:E35)</f>
        <v>7266</v>
      </c>
      <c r="F33" s="26">
        <f>SUM(F34:F35)</f>
        <v>0</v>
      </c>
      <c r="G33" s="26">
        <f>SUM(G34:G35)</f>
        <v>7266</v>
      </c>
      <c r="H33" s="20"/>
    </row>
    <row r="34" spans="1:8" ht="12.75">
      <c r="A34" s="27" t="s">
        <v>34</v>
      </c>
      <c r="B34" s="27"/>
      <c r="C34" s="27"/>
      <c r="D34" s="27"/>
      <c r="E34" s="32">
        <v>60</v>
      </c>
      <c r="F34" s="33"/>
      <c r="G34" s="38">
        <f t="shared" si="1"/>
        <v>60</v>
      </c>
      <c r="H34" s="20"/>
    </row>
    <row r="35" spans="1:8" ht="12.75">
      <c r="A35" s="39" t="s">
        <v>35</v>
      </c>
      <c r="B35" s="39"/>
      <c r="C35" s="39"/>
      <c r="D35" s="39"/>
      <c r="E35" s="40">
        <v>7206</v>
      </c>
      <c r="F35" s="41">
        <v>0</v>
      </c>
      <c r="G35" s="38">
        <f t="shared" si="1"/>
        <v>7206</v>
      </c>
      <c r="H35" s="20"/>
    </row>
    <row r="36" spans="1:8" ht="25.5" customHeight="1">
      <c r="A36" s="42" t="s">
        <v>36</v>
      </c>
      <c r="B36" s="42"/>
      <c r="C36" s="42"/>
      <c r="D36" s="42"/>
      <c r="E36" s="13">
        <f>SUM(E37:E38)</f>
        <v>3103</v>
      </c>
      <c r="F36" s="13">
        <f>SUM(F37:F38)</f>
        <v>0</v>
      </c>
      <c r="G36" s="13">
        <f>SUM(G37:G38)</f>
        <v>3103</v>
      </c>
      <c r="H36" s="20"/>
    </row>
    <row r="37" spans="1:8" ht="12.75">
      <c r="A37" s="43" t="s">
        <v>37</v>
      </c>
      <c r="B37" s="43"/>
      <c r="C37" s="43"/>
      <c r="D37" s="43"/>
      <c r="E37" s="15">
        <v>601</v>
      </c>
      <c r="F37" s="16"/>
      <c r="G37" s="17">
        <f>SUM(E37+F37)</f>
        <v>601</v>
      </c>
      <c r="H37" s="20"/>
    </row>
    <row r="38" spans="1:8" ht="12.75" customHeight="1">
      <c r="A38" s="28" t="s">
        <v>38</v>
      </c>
      <c r="B38" s="28"/>
      <c r="C38" s="28"/>
      <c r="D38" s="28"/>
      <c r="E38" s="15">
        <v>2502</v>
      </c>
      <c r="F38" s="16"/>
      <c r="G38" s="17">
        <f>SUM(E38+F38)</f>
        <v>2502</v>
      </c>
      <c r="H38" s="20"/>
    </row>
    <row r="39" spans="1:7" ht="27" customHeight="1">
      <c r="A39" s="42" t="s">
        <v>39</v>
      </c>
      <c r="B39" s="42"/>
      <c r="C39" s="42"/>
      <c r="D39" s="42"/>
      <c r="E39" s="13"/>
      <c r="F39" s="13"/>
      <c r="G39" s="13">
        <f>SUM(E39:F39)</f>
        <v>0</v>
      </c>
    </row>
    <row r="40" spans="1:8" ht="30" customHeight="1">
      <c r="A40" s="44" t="s">
        <v>40</v>
      </c>
      <c r="B40" s="44"/>
      <c r="C40" s="44"/>
      <c r="D40" s="44"/>
      <c r="E40" s="45">
        <f>SUM(E42+E41)</f>
        <v>410</v>
      </c>
      <c r="F40" s="45">
        <f>SUM(F42+F41)</f>
        <v>0</v>
      </c>
      <c r="G40" s="45">
        <f>SUM(E40+F40)</f>
        <v>410</v>
      </c>
      <c r="H40" s="20"/>
    </row>
    <row r="41" spans="1:8" ht="30" customHeight="1">
      <c r="A41" s="46" t="s">
        <v>41</v>
      </c>
      <c r="B41" s="46"/>
      <c r="C41" s="46"/>
      <c r="D41" s="46"/>
      <c r="E41" s="30">
        <v>387</v>
      </c>
      <c r="F41" s="31"/>
      <c r="G41" s="47">
        <f>SUM(E41+F41)</f>
        <v>387</v>
      </c>
      <c r="H41" s="20"/>
    </row>
    <row r="42" spans="1:8" ht="30" customHeight="1">
      <c r="A42" s="28" t="s">
        <v>42</v>
      </c>
      <c r="B42" s="28"/>
      <c r="C42" s="28"/>
      <c r="D42" s="28"/>
      <c r="E42" s="48">
        <v>23</v>
      </c>
      <c r="F42" s="49"/>
      <c r="G42" s="50">
        <f>SUM(E42+F42)</f>
        <v>23</v>
      </c>
      <c r="H42" s="20"/>
    </row>
    <row r="43" spans="1:8" ht="29.25" customHeight="1">
      <c r="A43" s="25" t="s">
        <v>43</v>
      </c>
      <c r="B43" s="25"/>
      <c r="C43" s="25"/>
      <c r="D43" s="25"/>
      <c r="E43" s="26">
        <f>E44</f>
        <v>22310</v>
      </c>
      <c r="F43" s="26">
        <f>F44</f>
        <v>0</v>
      </c>
      <c r="G43" s="26">
        <f>SUM(E43:F43)</f>
        <v>22310</v>
      </c>
      <c r="H43" s="20"/>
    </row>
    <row r="44" spans="1:8" ht="28.5" customHeight="1">
      <c r="A44" s="51" t="s">
        <v>44</v>
      </c>
      <c r="B44" s="51"/>
      <c r="C44" s="51"/>
      <c r="D44" s="51"/>
      <c r="E44" s="13">
        <f>SUM(E45:E46)</f>
        <v>22310</v>
      </c>
      <c r="F44" s="13">
        <f>SUM(F45:F46)</f>
        <v>0</v>
      </c>
      <c r="G44" s="13">
        <f>SUM(E44+F44)</f>
        <v>22310</v>
      </c>
      <c r="H44" s="20"/>
    </row>
    <row r="45" spans="1:8" ht="14.25" customHeight="1">
      <c r="A45" s="27" t="s">
        <v>45</v>
      </c>
      <c r="B45" s="27"/>
      <c r="C45" s="27"/>
      <c r="D45" s="27"/>
      <c r="E45" s="52">
        <v>1803</v>
      </c>
      <c r="F45" s="31"/>
      <c r="G45" s="47">
        <f>SUM(E45+F45)</f>
        <v>1803</v>
      </c>
      <c r="H45" s="20"/>
    </row>
    <row r="46" spans="1:8" ht="12.75">
      <c r="A46" s="39" t="s">
        <v>46</v>
      </c>
      <c r="B46" s="39"/>
      <c r="C46" s="39"/>
      <c r="D46" s="39"/>
      <c r="E46" s="53">
        <v>20507</v>
      </c>
      <c r="F46" s="49"/>
      <c r="G46" s="50">
        <f>SUM(E46+F46)</f>
        <v>20507</v>
      </c>
      <c r="H46" s="20"/>
    </row>
    <row r="47" spans="1:8" ht="42" customHeight="1">
      <c r="A47" s="42" t="s">
        <v>47</v>
      </c>
      <c r="B47" s="42"/>
      <c r="C47" s="42"/>
      <c r="D47" s="42"/>
      <c r="E47" s="13">
        <f>E48+E52</f>
        <v>107711</v>
      </c>
      <c r="F47" s="13">
        <f>F48+F52</f>
        <v>11325</v>
      </c>
      <c r="G47" s="13">
        <f>G48+G52</f>
        <v>119036</v>
      </c>
      <c r="H47" s="20"/>
    </row>
    <row r="48" spans="1:7" ht="12.75">
      <c r="A48" s="29" t="s">
        <v>48</v>
      </c>
      <c r="B48" s="29"/>
      <c r="C48" s="29"/>
      <c r="D48" s="29"/>
      <c r="E48" s="13">
        <f>SUM(E49:E51)</f>
        <v>0</v>
      </c>
      <c r="F48" s="13">
        <f>SUM(F49:F51)</f>
        <v>0</v>
      </c>
      <c r="G48" s="13">
        <f>SUM(G49:G51)</f>
        <v>0</v>
      </c>
    </row>
    <row r="49" spans="1:7" ht="15.75" customHeight="1">
      <c r="A49" s="54" t="s">
        <v>45</v>
      </c>
      <c r="B49" s="54"/>
      <c r="C49" s="54"/>
      <c r="D49" s="54"/>
      <c r="E49" s="55"/>
      <c r="F49" s="56"/>
      <c r="G49" s="57">
        <f>SUM(E49+F49)</f>
        <v>0</v>
      </c>
    </row>
    <row r="50" spans="1:7" ht="12.75" hidden="1">
      <c r="A50" s="54"/>
      <c r="B50" s="54"/>
      <c r="C50" s="54"/>
      <c r="D50" s="54"/>
      <c r="E50" s="55"/>
      <c r="F50" s="56"/>
      <c r="G50" s="57"/>
    </row>
    <row r="51" spans="1:7" ht="12.75">
      <c r="A51" s="23" t="s">
        <v>46</v>
      </c>
      <c r="B51" s="23"/>
      <c r="C51" s="23"/>
      <c r="D51" s="23"/>
      <c r="E51" s="58"/>
      <c r="F51" s="59"/>
      <c r="G51" s="60">
        <f>SUM(E51+F51)</f>
        <v>0</v>
      </c>
    </row>
    <row r="52" spans="1:7" ht="24" customHeight="1">
      <c r="A52" s="5" t="s">
        <v>49</v>
      </c>
      <c r="B52" s="5"/>
      <c r="C52" s="5"/>
      <c r="D52" s="5"/>
      <c r="E52" s="13">
        <f>SUM(E53:E54)</f>
        <v>107711</v>
      </c>
      <c r="F52" s="13">
        <f>SUM(F53:F54)</f>
        <v>11325</v>
      </c>
      <c r="G52" s="13">
        <f>SUM(E52:F52)</f>
        <v>119036</v>
      </c>
    </row>
    <row r="53" spans="1:7" ht="24.75" customHeight="1">
      <c r="A53" s="54" t="s">
        <v>50</v>
      </c>
      <c r="B53" s="54"/>
      <c r="C53" s="54"/>
      <c r="D53" s="54"/>
      <c r="E53" s="32"/>
      <c r="F53" s="33"/>
      <c r="G53" s="38"/>
    </row>
    <row r="54" spans="1:7" ht="26.25" customHeight="1">
      <c r="A54" s="28" t="s">
        <v>51</v>
      </c>
      <c r="B54" s="28"/>
      <c r="C54" s="28"/>
      <c r="D54" s="28"/>
      <c r="E54" s="48">
        <v>107711</v>
      </c>
      <c r="F54" s="49">
        <v>11325</v>
      </c>
      <c r="G54" s="50">
        <f>SUM(E54:F54)</f>
        <v>119036</v>
      </c>
    </row>
    <row r="55" spans="1:4" ht="12.75">
      <c r="A55" s="61"/>
      <c r="B55" s="61"/>
      <c r="C55" s="61"/>
      <c r="D55" s="61"/>
    </row>
  </sheetData>
  <mergeCells count="57">
    <mergeCell ref="A3:D4"/>
    <mergeCell ref="E3:E4"/>
    <mergeCell ref="F3:F4"/>
    <mergeCell ref="G3:G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50"/>
    <mergeCell ref="E49:E50"/>
    <mergeCell ref="F49:F50"/>
    <mergeCell ref="G49:G50"/>
    <mergeCell ref="A51:D51"/>
    <mergeCell ref="A52:D52"/>
    <mergeCell ref="A53:D53"/>
    <mergeCell ref="A54:D54"/>
    <mergeCell ref="A55:D55"/>
  </mergeCells>
  <printOptions/>
  <pageMargins left="0.75" right="0.75" top="1" bottom="1" header="0.5118055555555556" footer="0.5118055555555556"/>
  <pageSetup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3" sqref="I23"/>
    </sheetView>
  </sheetViews>
  <sheetFormatPr defaultColWidth="9.00390625" defaultRowHeight="12.75"/>
  <cols>
    <col min="5" max="5" width="13.375" style="0" customWidth="1"/>
    <col min="6" max="6" width="11.375" style="0" customWidth="1"/>
    <col min="7" max="7" width="22.00390625" style="1" customWidth="1"/>
    <col min="9" max="9" width="12.625" style="0" customWidth="1"/>
  </cols>
  <sheetData>
    <row r="2" ht="12.75">
      <c r="G2" s="2" t="s">
        <v>0</v>
      </c>
    </row>
    <row r="3" spans="1:7" ht="12.75">
      <c r="A3" s="7" t="s">
        <v>1</v>
      </c>
      <c r="B3" s="7"/>
      <c r="C3" s="7"/>
      <c r="D3" s="7"/>
      <c r="E3" s="62" t="s">
        <v>2</v>
      </c>
      <c r="F3" s="63" t="s">
        <v>3</v>
      </c>
      <c r="G3" s="64" t="s">
        <v>4</v>
      </c>
    </row>
    <row r="4" spans="1:7" ht="12.75">
      <c r="A4" s="7"/>
      <c r="B4" s="7"/>
      <c r="C4" s="7"/>
      <c r="D4" s="7"/>
      <c r="E4" s="62"/>
      <c r="F4" s="63"/>
      <c r="G4" s="64"/>
    </row>
    <row r="5" spans="1:7" ht="12.75">
      <c r="A5" s="65" t="s">
        <v>52</v>
      </c>
      <c r="B5" s="65"/>
      <c r="C5" s="65"/>
      <c r="D5" s="65"/>
      <c r="E5" s="66">
        <f>E7+E18</f>
        <v>1523204</v>
      </c>
      <c r="F5" s="66">
        <f>F7+F18</f>
        <v>13025</v>
      </c>
      <c r="G5" s="67">
        <f>F5+E5</f>
        <v>1536229</v>
      </c>
    </row>
    <row r="6" spans="1:7" ht="12.75">
      <c r="A6" s="68" t="s">
        <v>53</v>
      </c>
      <c r="B6" s="68"/>
      <c r="C6" s="68"/>
      <c r="D6" s="68"/>
      <c r="E6" s="69"/>
      <c r="F6" s="69"/>
      <c r="G6" s="70"/>
    </row>
    <row r="7" spans="1:7" ht="12.75">
      <c r="A7" s="71" t="s">
        <v>54</v>
      </c>
      <c r="B7" s="71"/>
      <c r="C7" s="71"/>
      <c r="D7" s="71"/>
      <c r="E7" s="13">
        <f>SUM(E8:E17)</f>
        <v>915133</v>
      </c>
      <c r="F7" s="13">
        <f>SUM(F8:F17)</f>
        <v>1700</v>
      </c>
      <c r="G7" s="13">
        <f>SUM(G8:G17)</f>
        <v>916833</v>
      </c>
    </row>
    <row r="8" spans="1:7" ht="12.75">
      <c r="A8" s="72" t="s">
        <v>55</v>
      </c>
      <c r="B8" s="72"/>
      <c r="C8" s="72"/>
      <c r="D8" s="72"/>
      <c r="E8" s="16">
        <v>372590</v>
      </c>
      <c r="F8" s="16"/>
      <c r="G8" s="17">
        <f>F8+E8</f>
        <v>372590</v>
      </c>
    </row>
    <row r="9" spans="1:7" ht="12.75">
      <c r="A9" s="72" t="s">
        <v>56</v>
      </c>
      <c r="B9" s="72"/>
      <c r="C9" s="72"/>
      <c r="D9" s="72"/>
      <c r="E9" s="16">
        <v>59228</v>
      </c>
      <c r="F9" s="16"/>
      <c r="G9" s="17">
        <f aca="true" t="shared" si="0" ref="G9:G17">F9+E9</f>
        <v>59228</v>
      </c>
    </row>
    <row r="10" spans="1:9" ht="12.75">
      <c r="A10" s="72" t="s">
        <v>57</v>
      </c>
      <c r="B10" s="72"/>
      <c r="C10" s="72"/>
      <c r="D10" s="72"/>
      <c r="E10" s="16">
        <v>161782</v>
      </c>
      <c r="F10" s="16">
        <v>1700</v>
      </c>
      <c r="G10" s="17">
        <f t="shared" si="0"/>
        <v>163482</v>
      </c>
      <c r="I10" s="18"/>
    </row>
    <row r="11" spans="1:9" ht="12.75">
      <c r="A11" s="72" t="s">
        <v>58</v>
      </c>
      <c r="B11" s="72"/>
      <c r="C11" s="72"/>
      <c r="D11" s="72"/>
      <c r="E11" s="16">
        <v>140790</v>
      </c>
      <c r="F11" s="16"/>
      <c r="G11" s="17">
        <f t="shared" si="0"/>
        <v>140790</v>
      </c>
      <c r="I11" s="18"/>
    </row>
    <row r="12" spans="1:7" ht="12.75">
      <c r="A12" s="72" t="s">
        <v>59</v>
      </c>
      <c r="B12" s="72"/>
      <c r="C12" s="72"/>
      <c r="D12" s="72"/>
      <c r="E12" s="16">
        <v>18950</v>
      </c>
      <c r="F12" s="16"/>
      <c r="G12" s="17">
        <f>F12+E12</f>
        <v>18950</v>
      </c>
    </row>
    <row r="13" spans="1:7" ht="12.75">
      <c r="A13" s="72" t="s">
        <v>60</v>
      </c>
      <c r="B13" s="72"/>
      <c r="C13" s="72"/>
      <c r="D13" s="72"/>
      <c r="E13" s="16">
        <v>38813</v>
      </c>
      <c r="F13" s="16"/>
      <c r="G13" s="17">
        <f>F13+E13</f>
        <v>38813</v>
      </c>
    </row>
    <row r="14" spans="1:7" ht="26.25" customHeight="1">
      <c r="A14" s="73" t="s">
        <v>61</v>
      </c>
      <c r="B14" s="73"/>
      <c r="C14" s="73"/>
      <c r="D14" s="73"/>
      <c r="E14" s="16">
        <v>87128</v>
      </c>
      <c r="F14" s="16"/>
      <c r="G14" s="17">
        <f t="shared" si="0"/>
        <v>87128</v>
      </c>
    </row>
    <row r="15" spans="1:7" ht="26.25" customHeight="1">
      <c r="A15" s="73" t="s">
        <v>62</v>
      </c>
      <c r="B15" s="73"/>
      <c r="C15" s="73"/>
      <c r="D15" s="73"/>
      <c r="E15" s="16">
        <v>387</v>
      </c>
      <c r="F15" s="16"/>
      <c r="G15" s="17">
        <f t="shared" si="0"/>
        <v>387</v>
      </c>
    </row>
    <row r="16" spans="1:7" ht="12.75">
      <c r="A16" s="72" t="s">
        <v>63</v>
      </c>
      <c r="B16" s="72"/>
      <c r="C16" s="72"/>
      <c r="D16" s="72"/>
      <c r="E16" s="16">
        <v>0</v>
      </c>
      <c r="F16" s="16"/>
      <c r="G16" s="17">
        <f t="shared" si="0"/>
        <v>0</v>
      </c>
    </row>
    <row r="17" spans="1:7" ht="12.75">
      <c r="A17" s="74" t="s">
        <v>64</v>
      </c>
      <c r="B17" s="74"/>
      <c r="C17" s="74"/>
      <c r="D17" s="74"/>
      <c r="E17" s="36">
        <v>35465</v>
      </c>
      <c r="F17" s="36"/>
      <c r="G17" s="37">
        <f t="shared" si="0"/>
        <v>35465</v>
      </c>
    </row>
    <row r="18" spans="1:7" ht="12.75">
      <c r="A18" s="29" t="s">
        <v>65</v>
      </c>
      <c r="B18" s="29"/>
      <c r="C18" s="29"/>
      <c r="D18" s="29"/>
      <c r="E18" s="13">
        <f>E20+E21+E22+E23+E24</f>
        <v>608071</v>
      </c>
      <c r="F18" s="13">
        <f>F20+F21+F22+F23+F24</f>
        <v>11325</v>
      </c>
      <c r="G18" s="13">
        <f>E18+F18</f>
        <v>619396</v>
      </c>
    </row>
    <row r="19" spans="1:7" ht="12.75">
      <c r="A19" s="75" t="s">
        <v>66</v>
      </c>
      <c r="B19" s="75"/>
      <c r="C19" s="75"/>
      <c r="D19" s="75"/>
      <c r="E19" s="33"/>
      <c r="F19" s="33"/>
      <c r="G19" s="38"/>
    </row>
    <row r="20" spans="1:7" ht="12.75">
      <c r="A20" s="72" t="s">
        <v>67</v>
      </c>
      <c r="B20" s="72"/>
      <c r="C20" s="72"/>
      <c r="D20" s="72"/>
      <c r="E20" s="16">
        <v>467346</v>
      </c>
      <c r="F20" s="16"/>
      <c r="G20" s="17">
        <f>F20+E20</f>
        <v>467346</v>
      </c>
    </row>
    <row r="21" spans="1:7" ht="12.75">
      <c r="A21" s="72" t="s">
        <v>68</v>
      </c>
      <c r="B21" s="72"/>
      <c r="C21" s="72"/>
      <c r="D21" s="72"/>
      <c r="E21" s="16">
        <v>12515</v>
      </c>
      <c r="F21" s="16"/>
      <c r="G21" s="17">
        <f>F21+E21</f>
        <v>12515</v>
      </c>
    </row>
    <row r="22" spans="1:7" ht="12.75">
      <c r="A22" s="72" t="s">
        <v>69</v>
      </c>
      <c r="B22" s="72"/>
      <c r="C22" s="72"/>
      <c r="D22" s="72"/>
      <c r="E22" s="16">
        <v>140</v>
      </c>
      <c r="F22" s="16"/>
      <c r="G22" s="17">
        <f>F22+E22</f>
        <v>140</v>
      </c>
    </row>
    <row r="23" spans="1:7" ht="12.75">
      <c r="A23" s="72" t="s">
        <v>70</v>
      </c>
      <c r="B23" s="72"/>
      <c r="C23" s="72"/>
      <c r="D23" s="72"/>
      <c r="E23" s="16">
        <v>95343</v>
      </c>
      <c r="F23" s="16">
        <v>11325</v>
      </c>
      <c r="G23" s="17">
        <f>F23+E23</f>
        <v>106668</v>
      </c>
    </row>
    <row r="24" spans="1:7" ht="12.75">
      <c r="A24" s="76" t="s">
        <v>71</v>
      </c>
      <c r="B24" s="76"/>
      <c r="C24" s="76"/>
      <c r="D24" s="76"/>
      <c r="E24" s="77">
        <v>32727</v>
      </c>
      <c r="F24" s="49"/>
      <c r="G24" s="50">
        <f>E24+F24</f>
        <v>32727</v>
      </c>
    </row>
  </sheetData>
  <mergeCells count="24">
    <mergeCell ref="A3:D4"/>
    <mergeCell ref="E3:E4"/>
    <mergeCell ref="F3:F4"/>
    <mergeCell ref="G3:G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Polgarmesteri Hivatal</dc:creator>
  <cp:keywords/>
  <dc:description/>
  <cp:lastModifiedBy>Ügyintéző</cp:lastModifiedBy>
  <cp:lastPrinted>2013-10-30T10:22:08Z</cp:lastPrinted>
  <dcterms:created xsi:type="dcterms:W3CDTF">2009-06-18T07:50:23Z</dcterms:created>
  <dcterms:modified xsi:type="dcterms:W3CDTF">2014-01-29T08:25:34Z</dcterms:modified>
  <cp:category/>
  <cp:version/>
  <cp:contentType/>
  <cp:contentStatus/>
  <cp:revision>1</cp:revision>
</cp:coreProperties>
</file>